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77" activeTab="0"/>
  </bookViews>
  <sheets>
    <sheet name="Élèves" sheetId="1" r:id="rId1"/>
    <sheet name="Consignes" sheetId="2" r:id="rId2"/>
    <sheet name="Récit" sheetId="3" r:id="rId3"/>
    <sheet name="Principe alpha" sheetId="4" r:id="rId4"/>
    <sheet name="Espace" sheetId="5" r:id="rId5"/>
    <sheet name="S_approprier le langage" sheetId="6" r:id="rId6"/>
    <sheet name="Collections" sheetId="7" r:id="rId7"/>
    <sheet name="Cardinalité" sheetId="8" r:id="rId8"/>
    <sheet name="Quantités" sheetId="9" r:id="rId9"/>
  </sheets>
  <definedNames>
    <definedName name="Excel_BuiltIn__FilterDatabase_2">'Consignes'!$AJ$10:$AM$11</definedName>
    <definedName name="_xlnm.Print_Area" localSheetId="7">'Cardinalité'!$A$1:$AL$20</definedName>
    <definedName name="_xlnm.Print_Area" localSheetId="6">'Collections'!$A$1:$AL$19</definedName>
    <definedName name="_xlnm.Print_Area" localSheetId="1">'Consignes'!$A$1:$AM$21</definedName>
    <definedName name="_xlnm.Print_Area" localSheetId="0">'Élèves'!$A$1:$I$35</definedName>
    <definedName name="_xlnm.Print_Area" localSheetId="4">'Espace'!$A$1:$AM$23</definedName>
    <definedName name="_xlnm.Print_Area" localSheetId="3">'Principe alpha'!$A$1:$AN$17</definedName>
    <definedName name="_xlnm.Print_Area" localSheetId="2">'Récit'!$A$1:$AN$22</definedName>
    <definedName name="_xlnm.Print_Area" localSheetId="5">'S_approprier le langage'!$A$1:$AM$45</definedName>
  </definedNames>
  <calcPr fullCalcOnLoad="1"/>
</workbook>
</file>

<file path=xl/comments1.xml><?xml version="1.0" encoding="utf-8"?>
<comments xmlns="http://schemas.openxmlformats.org/spreadsheetml/2006/main">
  <authors>
    <author>argocd</author>
  </authors>
  <commentList>
    <comment ref="A1" authorId="0">
      <text>
        <r>
          <rPr>
            <b/>
            <sz val="8"/>
            <color indexed="8"/>
            <rFont val="Times New Roman"/>
            <family val="1"/>
          </rPr>
          <t>Prénoms et/ou noms des élèves dans cette colonne.</t>
        </r>
      </text>
    </comment>
    <comment ref="A1" authorId="0">
      <text>
        <r>
          <rPr>
            <b/>
            <sz val="8"/>
            <color indexed="8"/>
            <rFont val="Times New Roman"/>
            <family val="1"/>
          </rPr>
          <t xml:space="preserve">Le nom de l'école
</t>
        </r>
      </text>
    </comment>
    <comment ref="A1" authorId="0">
      <text>
        <r>
          <rPr>
            <b/>
            <sz val="8"/>
            <color indexed="8"/>
            <rFont val="Times New Roman"/>
            <family val="1"/>
          </rPr>
          <t xml:space="preserve">Le nom de la classe
</t>
        </r>
      </text>
    </comment>
  </commentList>
</comments>
</file>

<file path=xl/sharedStrings.xml><?xml version="1.0" encoding="utf-8"?>
<sst xmlns="http://schemas.openxmlformats.org/spreadsheetml/2006/main" count="401" uniqueCount="189">
  <si>
    <t>Élève 1</t>
  </si>
  <si>
    <t>Informations pratiques</t>
  </si>
  <si>
    <t>Élève 2</t>
  </si>
  <si>
    <t>Élève 3</t>
  </si>
  <si>
    <r>
      <t xml:space="preserve">Pour inscrire les prénoms des élèves de votre classe sur les tableaux suivants </t>
    </r>
    <r>
      <rPr>
        <b/>
        <sz val="12"/>
        <color indexed="10"/>
        <rFont val="Arial"/>
        <family val="2"/>
      </rPr>
      <t>(voir les onglets en bas de page dans excel)</t>
    </r>
    <r>
      <rPr>
        <sz val="12"/>
        <rFont val="Arial"/>
        <family val="2"/>
      </rPr>
      <t>, il suffit de recopier par copier/coller, depuis une liste existante sur l'ordinateur (format tableur ou tableau de traitement de texte), vers les cases sur la gauche.</t>
    </r>
  </si>
  <si>
    <t>Élève 4</t>
  </si>
  <si>
    <t>Élève 5</t>
  </si>
  <si>
    <t>Élève 6</t>
  </si>
  <si>
    <t>Élève 7</t>
  </si>
  <si>
    <t>Élève 8</t>
  </si>
  <si>
    <t>Renseignez le nom de l'école et de la classe en bas et à gauche SVP, merci.</t>
  </si>
  <si>
    <t>Élève 9</t>
  </si>
  <si>
    <r>
      <t xml:space="preserve">Généralités sur les passations
</t>
    </r>
    <r>
      <rPr>
        <b/>
        <sz val="14"/>
        <rFont val="Arial Narrow"/>
        <family val="2"/>
      </rPr>
      <t>Les passations ne sont pas faites pour apprendre des choses AUX élèves, mais pour permettre d’apprendre des choses DES élèves, ce qui vous permettra de mieux les aider à apprendre. 
On va voir du côté des élèves ce qu’ils savent déjà, on s’interdit donc d’aider l’élève en vue d’avoir « la bonne réponse » : toute réponse est une « bonne réponse » puisqu’elle nous renseigne sur ce que sait l’élève.
Il s’agit donc ici d’un outil pour vous permettre de repérer le plus vite possible les élèves prioritaires pour guider votre travail en classe, dans le choix de l'aide personnalisée ou pour faire appel au RASED.</t>
    </r>
  </si>
  <si>
    <t>Élève 10</t>
  </si>
  <si>
    <t>Élève 11</t>
  </si>
  <si>
    <t>Élève 12</t>
  </si>
  <si>
    <t>Élève 13</t>
  </si>
  <si>
    <t>Élève 14</t>
  </si>
  <si>
    <t>Élève 15</t>
  </si>
  <si>
    <t>Élève 16</t>
  </si>
  <si>
    <t>Élève 17</t>
  </si>
  <si>
    <t>Élève 18</t>
  </si>
  <si>
    <t>Élève 19</t>
  </si>
  <si>
    <t>Élève 20</t>
  </si>
  <si>
    <t>Élève 21</t>
  </si>
  <si>
    <t>ATTENTION</t>
  </si>
  <si>
    <t>Élève 22</t>
  </si>
  <si>
    <t>Élève 23</t>
  </si>
  <si>
    <t>Pour l'épreuve 5 "S'approprier le langage", le tableau de saisie est plus grand que l'écran : il faut déplacer la page vers le bas en utilisant l'ascenseur vertical sur la droite.</t>
  </si>
  <si>
    <t>Élève 24</t>
  </si>
  <si>
    <t>Élève 25</t>
  </si>
  <si>
    <t>Élève 26</t>
  </si>
  <si>
    <t>Élève 27</t>
  </si>
  <si>
    <t>Élève 28</t>
  </si>
  <si>
    <t>Élève 29</t>
  </si>
  <si>
    <t>Élève 30</t>
  </si>
  <si>
    <t>École</t>
  </si>
  <si>
    <t>Classe</t>
  </si>
  <si>
    <r>
      <t xml:space="preserve">Épreuve N°1 - </t>
    </r>
    <r>
      <rPr>
        <b/>
        <sz val="26"/>
        <rFont val="Arial Narrow"/>
        <family val="2"/>
      </rPr>
      <t>Consignes</t>
    </r>
  </si>
  <si>
    <t>Passation ½ collective - 6 à 12 élèves</t>
  </si>
  <si>
    <r>
      <t>É</t>
    </r>
    <r>
      <rPr>
        <sz val="10"/>
        <rFont val="Arial Narrow"/>
        <family val="2"/>
      </rPr>
      <t xml:space="preserve">cole : </t>
    </r>
  </si>
  <si>
    <t>Classe :</t>
  </si>
  <si>
    <t>Discipline :</t>
  </si>
  <si>
    <t>S’approprier le langage</t>
  </si>
  <si>
    <t>Champ :</t>
  </si>
  <si>
    <t>Langage en situation et communication</t>
  </si>
  <si>
    <t>Compétence :</t>
  </si>
  <si>
    <t>Comprendre des consignes simples et complexes</t>
  </si>
  <si>
    <t>Item a</t>
  </si>
  <si>
    <t>Consigne 1</t>
  </si>
  <si>
    <t>Os</t>
  </si>
  <si>
    <t>Item b</t>
  </si>
  <si>
    <t>Consigne 2</t>
  </si>
  <si>
    <t>Chaussettes et arrosoir</t>
  </si>
  <si>
    <t>Item c</t>
  </si>
  <si>
    <t>Consigne 3</t>
  </si>
  <si>
    <t>Fleurs et chapeau</t>
  </si>
  <si>
    <t>Item d</t>
  </si>
  <si>
    <t>Consigne 4</t>
  </si>
  <si>
    <t>Oiseau et collier</t>
  </si>
  <si>
    <t>Item e</t>
  </si>
  <si>
    <t>Consigne 5</t>
  </si>
  <si>
    <t>Lunettes</t>
  </si>
  <si>
    <t>Code 1</t>
  </si>
  <si>
    <t>Exécution entièrement correcte de la consigne</t>
  </si>
  <si>
    <t>Bleu foncé</t>
  </si>
  <si>
    <t>Code 3</t>
  </si>
  <si>
    <t>Exécution partiellement correcte de la consigne (erreur de repérage ou erreur d'action)</t>
  </si>
  <si>
    <t>Bleu</t>
  </si>
  <si>
    <t>Code 9</t>
  </si>
  <si>
    <t>Exécution totalement erronée de la consigne</t>
  </si>
  <si>
    <t>Rouge</t>
  </si>
  <si>
    <t>Code 0</t>
  </si>
  <si>
    <t>Absence de réponse</t>
  </si>
  <si>
    <t>Blanc</t>
  </si>
  <si>
    <r>
      <t>É</t>
    </r>
    <r>
      <rPr>
        <sz val="26"/>
        <rFont val="Arial Narrow"/>
        <family val="2"/>
      </rPr>
      <t xml:space="preserve">preuve N°2 - </t>
    </r>
    <r>
      <rPr>
        <b/>
        <sz val="26"/>
        <rFont val="Arial Narrow"/>
        <family val="2"/>
      </rPr>
      <t>Récit</t>
    </r>
    <r>
      <rPr>
        <sz val="26"/>
        <rFont val="Arial Narrow"/>
        <family val="2"/>
      </rPr>
      <t xml:space="preserve"> - </t>
    </r>
    <r>
      <rPr>
        <i/>
        <sz val="26"/>
        <rFont val="Arial Narrow"/>
        <family val="2"/>
      </rPr>
      <t>Boucle d'Or et les trois ours</t>
    </r>
  </si>
  <si>
    <t>Passation par groupe de 4 élèves puis individuelle</t>
  </si>
  <si>
    <t>Maîtrise de la langue</t>
  </si>
  <si>
    <t>Langage d'évocation</t>
  </si>
  <si>
    <t>Comprendre un récit fictif</t>
  </si>
  <si>
    <t>Identification - Sélection images</t>
  </si>
  <si>
    <t>Justification personnage</t>
  </si>
  <si>
    <t>Justification lieu</t>
  </si>
  <si>
    <t>Ordre cohérent des images</t>
  </si>
  <si>
    <t>Insertion image et justification</t>
  </si>
  <si>
    <t>Réponse attendue</t>
  </si>
  <si>
    <t>Code 2</t>
  </si>
  <si>
    <t>Code 6</t>
  </si>
  <si>
    <t>Placement et justification manquant de logique</t>
  </si>
  <si>
    <t>Rose</t>
  </si>
  <si>
    <t>Code 8</t>
  </si>
  <si>
    <t>Ordre chronologique non respecté</t>
  </si>
  <si>
    <t>Autres cas</t>
  </si>
  <si>
    <r>
      <t>É</t>
    </r>
    <r>
      <rPr>
        <sz val="26"/>
        <rFont val="Arial Narrow"/>
        <family val="2"/>
      </rPr>
      <t>preuve N°3 -</t>
    </r>
    <r>
      <rPr>
        <b/>
        <sz val="26"/>
        <rFont val="Arial Narrow"/>
        <family val="2"/>
      </rPr>
      <t xml:space="preserve"> Découvrir le principe alphabétique</t>
    </r>
  </si>
  <si>
    <r>
      <t xml:space="preserve">Passation </t>
    </r>
    <r>
      <rPr>
        <b/>
        <sz val="12"/>
        <rFont val="Arial Narrow"/>
        <family val="2"/>
      </rPr>
      <t>individuelle</t>
    </r>
  </si>
  <si>
    <t>Représentation et compétence sur l'écrit</t>
  </si>
  <si>
    <t>Se représenter la nature de l'écrit - Encoder du sonore - Se situer dans son apprentissage</t>
  </si>
  <si>
    <r>
      <t>É</t>
    </r>
    <r>
      <rPr>
        <sz val="10"/>
        <rFont val="Arial Narrow"/>
        <family val="2"/>
      </rPr>
      <t>criture de MIMI</t>
    </r>
  </si>
  <si>
    <t>Repérage des mots</t>
  </si>
  <si>
    <t>Choix de la bande</t>
  </si>
  <si>
    <t>« Petit Ours s'appelle Mimi »</t>
  </si>
  <si>
    <t>Exécution partiellement correcte de la consigne ou non justifiée</t>
  </si>
  <si>
    <t>Erreur spécifique</t>
  </si>
  <si>
    <t>Absence ou refus de réponse</t>
  </si>
  <si>
    <r>
      <t>É</t>
    </r>
    <r>
      <rPr>
        <sz val="26"/>
        <rFont val="Arial Narrow"/>
        <family val="2"/>
      </rPr>
      <t xml:space="preserve">preuve N°4 - </t>
    </r>
    <r>
      <rPr>
        <b/>
        <sz val="26"/>
        <rFont val="Arial Narrow"/>
        <family val="2"/>
      </rPr>
      <t>Espace</t>
    </r>
    <r>
      <rPr>
        <sz val="26"/>
        <rFont val="Arial Narrow"/>
        <family val="2"/>
      </rPr>
      <t xml:space="preserve"> - GS</t>
    </r>
  </si>
  <si>
    <t>Passation collective</t>
  </si>
  <si>
    <t>Découvrir le monde</t>
  </si>
  <si>
    <t>Se repérer dans l'espace</t>
  </si>
  <si>
    <t>Se situer dans l'espace</t>
  </si>
  <si>
    <t>Devant</t>
  </si>
  <si>
    <t>Derrière</t>
  </si>
  <si>
    <t>Entre</t>
  </si>
  <si>
    <t>Dans</t>
  </si>
  <si>
    <t>Sur</t>
  </si>
  <si>
    <t>Sous</t>
  </si>
  <si>
    <t>En haut</t>
  </si>
  <si>
    <t>En bas</t>
  </si>
  <si>
    <t>Réponse erronée : une autre image est entourée</t>
  </si>
  <si>
    <t>Autres réponses (plusieurs images,…)</t>
  </si>
  <si>
    <r>
      <t>É</t>
    </r>
    <r>
      <rPr>
        <sz val="26"/>
        <rFont val="Arial Narrow"/>
        <family val="2"/>
      </rPr>
      <t xml:space="preserve">preuve N°5 - </t>
    </r>
    <r>
      <rPr>
        <b/>
        <sz val="26"/>
        <rFont val="Arial Narrow"/>
        <family val="2"/>
      </rPr>
      <t>S'approprier le langage</t>
    </r>
  </si>
  <si>
    <t>Passation individuelle</t>
  </si>
  <si>
    <t>Se préparer à apprendre à lire et à écrire</t>
  </si>
  <si>
    <t>Distinguer les sons de la parole</t>
  </si>
  <si>
    <t>Scander des syllabes</t>
  </si>
  <si>
    <t>Septembre</t>
  </si>
  <si>
    <t>Tambourin</t>
  </si>
  <si>
    <t>Janvier</t>
  </si>
  <si>
    <t>Lit</t>
  </si>
  <si>
    <t>Ordinateur</t>
  </si>
  <si>
    <t>Lapin</t>
  </si>
  <si>
    <t>Chapeau</t>
  </si>
  <si>
    <t>Exécution partiellement correcte de la consigne : erreur de coordination main/voix</t>
  </si>
  <si>
    <t>Vert</t>
  </si>
  <si>
    <t>Exécution erronée de la consigne</t>
  </si>
  <si>
    <t>Repérer un son qui se répète, manipuler des syllabes et repérer des rimes</t>
  </si>
  <si>
    <t>Repérer un son qui se répète</t>
  </si>
  <si>
    <t>Manipuler des syllabes</t>
  </si>
  <si>
    <t>souris</t>
  </si>
  <si>
    <t>balai</t>
  </si>
  <si>
    <t>poisson</t>
  </si>
  <si>
    <t>chanteur</t>
  </si>
  <si>
    <t>métro</t>
  </si>
  <si>
    <t>vinci</t>
  </si>
  <si>
    <t>Phonologie rimes</t>
  </si>
  <si>
    <t>tapis, pinceau, drapeau</t>
  </si>
  <si>
    <t>souris, chocolat, fourmi</t>
  </si>
  <si>
    <t>ballon, savon, poilu</t>
  </si>
  <si>
    <t>Trois bonnes réponses ou exécution entièrement correcte de la consigne</t>
  </si>
  <si>
    <t>Une seule bonne réponse</t>
  </si>
  <si>
    <t>Exécution erronée de la consigne ou réponse(s) erronée(s)</t>
  </si>
  <si>
    <r>
      <t>É</t>
    </r>
    <r>
      <rPr>
        <sz val="26"/>
        <rFont val="Arial Narrow"/>
        <family val="2"/>
      </rPr>
      <t xml:space="preserve">preuve N°6 - </t>
    </r>
    <r>
      <rPr>
        <b/>
        <sz val="26"/>
        <rFont val="Arial Narrow"/>
        <family val="2"/>
      </rPr>
      <t>Connaissance des nombres - Collections</t>
    </r>
  </si>
  <si>
    <t>Passation par groupe de quatre</t>
  </si>
  <si>
    <t>Mathématiques</t>
  </si>
  <si>
    <t>Connaissance des nombres</t>
  </si>
  <si>
    <t>Reconnaître globalement et exprimer de très petites collections d’objets non organisées</t>
  </si>
  <si>
    <t>Tour 1</t>
  </si>
  <si>
    <t>Tour 2</t>
  </si>
  <si>
    <t>Tour 3</t>
  </si>
  <si>
    <t>Tour 4</t>
  </si>
  <si>
    <t>Réponse exacte</t>
  </si>
  <si>
    <t>L'élève répond dans le temps donné en comptant les points un à un</t>
  </si>
  <si>
    <t>Réponse erronée</t>
  </si>
  <si>
    <r>
      <t>É</t>
    </r>
    <r>
      <rPr>
        <sz val="26"/>
        <color indexed="9"/>
        <rFont val="Arial Narrow"/>
        <family val="2"/>
      </rPr>
      <t>preuve N°7 -</t>
    </r>
    <r>
      <rPr>
        <b/>
        <sz val="26"/>
        <color indexed="9"/>
        <rFont val="Arial Narrow"/>
        <family val="2"/>
      </rPr>
      <t xml:space="preserve"> Connaissance des nombres - Cardinalité</t>
    </r>
  </si>
  <si>
    <t>Avoir compris le principe de cardinalité</t>
  </si>
  <si>
    <t>Où est-ce qu'on peut dire "1"</t>
  </si>
  <si>
    <t>Où est-ce qu'on peut dire "4"</t>
  </si>
  <si>
    <t>Où est-ce qu'on peut dire "2"</t>
  </si>
  <si>
    <t>Où est-ce qu'on peut dire "3"</t>
  </si>
  <si>
    <t>Où est-ce qu'on peut dire "5"</t>
  </si>
  <si>
    <t>Réponse exacte avec dénombrement par comptage</t>
  </si>
  <si>
    <t>Bleu clair</t>
  </si>
  <si>
    <t>Réponse erronée à préciser</t>
  </si>
  <si>
    <r>
      <t>É</t>
    </r>
    <r>
      <rPr>
        <sz val="26"/>
        <color indexed="9"/>
        <rFont val="Arial Narrow"/>
        <family val="2"/>
      </rPr>
      <t>preuve N°8 -</t>
    </r>
    <r>
      <rPr>
        <b/>
        <sz val="26"/>
        <color indexed="9"/>
        <rFont val="Arial Narrow"/>
        <family val="2"/>
      </rPr>
      <t xml:space="preserve"> Connaissance des nombres - Comparer des quantités</t>
    </r>
  </si>
  <si>
    <t>Comparer et réaliser des quantités inférieures à 10 (avoir acquis le sens du nombre comme cardinal)</t>
  </si>
  <si>
    <t>Comparer les nombres</t>
  </si>
  <si>
    <t>Réponse exacte avec utilisation de collections témoins.</t>
  </si>
  <si>
    <t>Code 5</t>
  </si>
  <si>
    <t>Dénombrement sans comparaison</t>
  </si>
  <si>
    <t>L’élève est capable de comparer par une correspondance terme à terme effective</t>
  </si>
  <si>
    <t>Réponse erronée (à préciser)</t>
  </si>
  <si>
    <t xml:space="preserve">Compléter </t>
  </si>
  <si>
    <t>Réponse exacte avec ajout de pots manquants .</t>
  </si>
  <si>
    <t>Code 4</t>
  </si>
  <si>
    <t>Réponse exacte avec correspondance terme à terme</t>
  </si>
  <si>
    <t>Contacter votre Atice en cas de problème au 01 56 05 83 74 ou gersande.sollossi@ac-versailles.fr ou pierre.marie@ac-versailles.fr</t>
  </si>
  <si>
    <t>Autres réponses (une réponse écartée / ne se justifie pas)</t>
  </si>
  <si>
    <t>Item f</t>
  </si>
  <si>
    <t>Item g</t>
  </si>
  <si>
    <t>Item 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</si>
</sst>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i/>
      <sz val="12"/>
      <color indexed="10"/>
      <name val="Arial"/>
      <family val="2"/>
    </font>
    <font>
      <sz val="10"/>
      <color indexed="10"/>
      <name val="Arial"/>
      <family val="2"/>
    </font>
    <font>
      <b/>
      <i/>
      <sz val="12"/>
      <name val="Arial Narrow"/>
      <family val="2"/>
    </font>
    <font>
      <b/>
      <sz val="8"/>
      <color indexed="8"/>
      <name val="Times New Roman"/>
      <family val="1"/>
    </font>
    <font>
      <b/>
      <sz val="20"/>
      <color indexed="10"/>
      <name val="Arial"/>
      <family val="2"/>
    </font>
    <font>
      <sz val="12"/>
      <name val="Arial"/>
      <family val="2"/>
    </font>
    <font>
      <b/>
      <sz val="12"/>
      <color indexed="10"/>
      <name val="Arial"/>
      <family val="2"/>
    </font>
    <font>
      <b/>
      <sz val="12"/>
      <color indexed="17"/>
      <name val="Arial"/>
      <family val="2"/>
    </font>
    <font>
      <b/>
      <sz val="16"/>
      <name val="Arial Narrow"/>
      <family val="2"/>
    </font>
    <font>
      <b/>
      <sz val="14"/>
      <name val="Arial Narrow"/>
      <family val="2"/>
    </font>
    <font>
      <b/>
      <sz val="14"/>
      <color indexed="10"/>
      <name val="Arial"/>
      <family val="2"/>
    </font>
    <font>
      <b/>
      <sz val="12"/>
      <color indexed="12"/>
      <name val="Arial"/>
      <family val="2"/>
    </font>
    <font>
      <b/>
      <i/>
      <sz val="12"/>
      <name val="Arial"/>
      <family val="2"/>
    </font>
    <font>
      <sz val="10"/>
      <name val="Arial Narrow"/>
      <family val="2"/>
    </font>
    <font>
      <sz val="26"/>
      <name val="Arial Narrow"/>
      <family val="2"/>
    </font>
    <font>
      <b/>
      <sz val="26"/>
      <name val="Arial Narrow"/>
      <family val="2"/>
    </font>
    <font>
      <sz val="12"/>
      <name val="Arial Narrow"/>
      <family val="2"/>
    </font>
    <font>
      <b/>
      <sz val="10"/>
      <name val="Arial Narrow"/>
      <family val="2"/>
    </font>
    <font>
      <b/>
      <i/>
      <sz val="10"/>
      <name val="Arial Narrow"/>
      <family val="2"/>
    </font>
    <font>
      <b/>
      <sz val="10"/>
      <color indexed="9"/>
      <name val="Arial Narrow"/>
      <family val="2"/>
    </font>
    <font>
      <i/>
      <sz val="10"/>
      <name val="Arial Narrow"/>
      <family val="2"/>
    </font>
    <font>
      <i/>
      <sz val="8"/>
      <name val="Arial Narrow"/>
      <family val="2"/>
    </font>
    <font>
      <sz val="26"/>
      <name val="Arial"/>
      <family val="2"/>
    </font>
    <font>
      <i/>
      <sz val="26"/>
      <name val="Arial Narrow"/>
      <family val="2"/>
    </font>
    <font>
      <b/>
      <u val="single"/>
      <sz val="10"/>
      <name val="Arial Narrow"/>
      <family val="2"/>
    </font>
    <font>
      <b/>
      <sz val="12"/>
      <name val="Arial Narrow"/>
      <family val="2"/>
    </font>
    <font>
      <sz val="26"/>
      <color indexed="9"/>
      <name val="Arial"/>
      <family val="2"/>
    </font>
    <font>
      <sz val="26"/>
      <color indexed="9"/>
      <name val="Arial Narrow"/>
      <family val="2"/>
    </font>
    <font>
      <b/>
      <sz val="26"/>
      <color indexed="9"/>
      <name val="Arial Narrow"/>
      <family val="2"/>
    </font>
    <font>
      <b/>
      <sz val="10"/>
      <color indexed="8"/>
      <name val="Arial Narrow"/>
      <family val="2"/>
    </font>
    <font>
      <sz val="8"/>
      <name val="Tahoma"/>
      <family val="2"/>
    </font>
    <font>
      <sz val="8"/>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40"/>
        <bgColor indexed="64"/>
      </patternFill>
    </fill>
    <fill>
      <patternFill patternType="solid">
        <fgColor indexed="1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81">
    <xf numFmtId="0" fontId="0" fillId="0" borderId="0" xfId="0" applyAlignment="1">
      <alignment/>
    </xf>
    <xf numFmtId="0" fontId="19" fillId="0" borderId="0" xfId="0" applyFont="1" applyAlignment="1">
      <alignment/>
    </xf>
    <xf numFmtId="0" fontId="20" fillId="0" borderId="10" xfId="0" applyFont="1" applyBorder="1" applyAlignment="1">
      <alignment shrinkToFit="1"/>
    </xf>
    <xf numFmtId="0" fontId="0" fillId="0" borderId="0" xfId="0" applyAlignment="1">
      <alignment/>
    </xf>
    <xf numFmtId="0" fontId="20" fillId="0" borderId="10" xfId="0" applyFont="1" applyFill="1" applyBorder="1" applyAlignment="1">
      <alignment shrinkToFit="1"/>
    </xf>
    <xf numFmtId="0" fontId="31" fillId="0" borderId="0" xfId="0" applyFont="1" applyAlignment="1">
      <alignment/>
    </xf>
    <xf numFmtId="0" fontId="0" fillId="0" borderId="11" xfId="0" applyFont="1" applyBorder="1" applyAlignment="1">
      <alignment/>
    </xf>
    <xf numFmtId="0" fontId="35" fillId="0" borderId="11" xfId="0" applyFont="1" applyBorder="1" applyAlignment="1">
      <alignment/>
    </xf>
    <xf numFmtId="0" fontId="31" fillId="0" borderId="12" xfId="0" applyFont="1" applyBorder="1" applyAlignment="1">
      <alignment/>
    </xf>
    <xf numFmtId="0" fontId="36" fillId="0" borderId="10" xfId="0" applyFont="1" applyBorder="1" applyAlignment="1">
      <alignment textRotation="90" shrinkToFit="1"/>
    </xf>
    <xf numFmtId="0" fontId="37" fillId="24" borderId="10" xfId="0" applyFont="1" applyFill="1" applyBorder="1" applyAlignment="1">
      <alignment horizontal="center" vertical="center"/>
    </xf>
    <xf numFmtId="0" fontId="35" fillId="25" borderId="10" xfId="0" applyFont="1" applyFill="1" applyBorder="1" applyAlignment="1">
      <alignment horizontal="center" vertical="center"/>
    </xf>
    <xf numFmtId="0" fontId="37" fillId="17" borderId="10" xfId="0" applyFont="1" applyFill="1" applyBorder="1" applyAlignment="1">
      <alignment horizontal="center" vertical="center"/>
    </xf>
    <xf numFmtId="0" fontId="35" fillId="0" borderId="10" xfId="0" applyFont="1" applyBorder="1" applyAlignment="1">
      <alignment horizontal="center" vertical="center"/>
    </xf>
    <xf numFmtId="0" fontId="31" fillId="0" borderId="10" xfId="0" applyFont="1" applyBorder="1" applyAlignment="1">
      <alignment/>
    </xf>
    <xf numFmtId="0" fontId="38" fillId="0" borderId="10" xfId="0" applyFont="1" applyBorder="1" applyAlignment="1">
      <alignment/>
    </xf>
    <xf numFmtId="0" fontId="35" fillId="0" borderId="10" xfId="0" applyFont="1" applyBorder="1" applyAlignment="1">
      <alignment horizontal="center"/>
    </xf>
    <xf numFmtId="0" fontId="39" fillId="0" borderId="0" xfId="0" applyFont="1" applyAlignment="1">
      <alignment/>
    </xf>
    <xf numFmtId="9" fontId="31" fillId="0" borderId="10" xfId="50" applyFont="1" applyFill="1" applyBorder="1" applyAlignment="1" applyProtection="1">
      <alignment horizontal="center"/>
      <protection/>
    </xf>
    <xf numFmtId="0" fontId="38" fillId="0" borderId="10" xfId="0" applyFont="1" applyBorder="1" applyAlignment="1">
      <alignment shrinkToFit="1"/>
    </xf>
    <xf numFmtId="0" fontId="31" fillId="0" borderId="10" xfId="0" applyFont="1" applyBorder="1" applyAlignment="1">
      <alignment shrinkToFit="1"/>
    </xf>
    <xf numFmtId="0" fontId="31" fillId="0" borderId="13" xfId="0" applyFont="1" applyBorder="1" applyAlignment="1">
      <alignment/>
    </xf>
    <xf numFmtId="0" fontId="31" fillId="0" borderId="14" xfId="0" applyFont="1" applyBorder="1" applyAlignment="1">
      <alignment/>
    </xf>
    <xf numFmtId="0" fontId="35" fillId="3" borderId="10" xfId="0" applyFont="1" applyFill="1" applyBorder="1" applyAlignment="1">
      <alignment horizontal="center" vertical="center"/>
    </xf>
    <xf numFmtId="0" fontId="38" fillId="0" borderId="0" xfId="0" applyFont="1" applyAlignment="1">
      <alignment/>
    </xf>
    <xf numFmtId="0" fontId="31" fillId="0" borderId="0" xfId="0" applyFont="1" applyFill="1" applyAlignment="1">
      <alignment/>
    </xf>
    <xf numFmtId="0" fontId="37" fillId="24" borderId="15" xfId="0" applyFont="1" applyFill="1" applyBorder="1" applyAlignment="1">
      <alignment horizontal="center" vertical="center"/>
    </xf>
    <xf numFmtId="0" fontId="37" fillId="17" borderId="15"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10" xfId="0" applyFont="1" applyBorder="1" applyAlignment="1">
      <alignment horizontal="left"/>
    </xf>
    <xf numFmtId="9" fontId="31" fillId="0" borderId="0" xfId="50" applyFont="1" applyFill="1" applyBorder="1" applyAlignment="1" applyProtection="1">
      <alignment horizontal="center"/>
      <protection/>
    </xf>
    <xf numFmtId="0" fontId="31" fillId="0" borderId="10" xfId="0" applyFont="1" applyBorder="1" applyAlignment="1">
      <alignment vertical="center"/>
    </xf>
    <xf numFmtId="0" fontId="0" fillId="0" borderId="0" xfId="0" applyFont="1" applyAlignment="1">
      <alignment/>
    </xf>
    <xf numFmtId="0" fontId="31" fillId="0" borderId="0" xfId="0" applyFont="1" applyAlignment="1">
      <alignment/>
    </xf>
    <xf numFmtId="0" fontId="35" fillId="10" borderId="10" xfId="0" applyFont="1" applyFill="1" applyBorder="1" applyAlignment="1">
      <alignment horizontal="center" vertical="center"/>
    </xf>
    <xf numFmtId="0" fontId="35" fillId="0" borderId="10" xfId="0" applyFont="1" applyFill="1" applyBorder="1" applyAlignment="1">
      <alignment horizontal="center" vertical="center"/>
    </xf>
    <xf numFmtId="0" fontId="47" fillId="3" borderId="10" xfId="0" applyFont="1" applyFill="1" applyBorder="1" applyAlignment="1">
      <alignment horizontal="center" vertical="center"/>
    </xf>
    <xf numFmtId="0" fontId="31" fillId="0" borderId="0" xfId="0" applyFont="1" applyBorder="1" applyAlignment="1">
      <alignment/>
    </xf>
    <xf numFmtId="0" fontId="35" fillId="0" borderId="0" xfId="0" applyFont="1" applyBorder="1" applyAlignment="1">
      <alignment horizontal="left"/>
    </xf>
    <xf numFmtId="0" fontId="31" fillId="0" borderId="16" xfId="0" applyFont="1" applyBorder="1" applyAlignment="1">
      <alignment/>
    </xf>
    <xf numFmtId="0" fontId="31" fillId="0" borderId="17" xfId="0" applyFont="1" applyBorder="1" applyAlignment="1">
      <alignment/>
    </xf>
    <xf numFmtId="0" fontId="31" fillId="0" borderId="18" xfId="0" applyFont="1" applyBorder="1" applyAlignment="1">
      <alignment/>
    </xf>
    <xf numFmtId="0" fontId="42" fillId="0" borderId="17" xfId="0" applyFont="1" applyBorder="1" applyAlignment="1">
      <alignment/>
    </xf>
    <xf numFmtId="0" fontId="42" fillId="0" borderId="18" xfId="0" applyFont="1" applyBorder="1" applyAlignment="1">
      <alignment/>
    </xf>
    <xf numFmtId="0" fontId="31" fillId="0" borderId="17" xfId="0" applyFont="1" applyFill="1" applyBorder="1" applyAlignment="1">
      <alignment/>
    </xf>
    <xf numFmtId="0" fontId="0" fillId="0" borderId="17" xfId="0" applyBorder="1" applyAlignment="1">
      <alignment/>
    </xf>
    <xf numFmtId="0" fontId="26" fillId="0" borderId="0" xfId="0" applyFont="1" applyBorder="1" applyAlignment="1">
      <alignment vertical="center" wrapText="1"/>
    </xf>
    <xf numFmtId="0" fontId="28" fillId="0" borderId="0" xfId="0" applyFont="1" applyBorder="1" applyAlignment="1">
      <alignment vertical="center"/>
    </xf>
    <xf numFmtId="0" fontId="29" fillId="0" borderId="0" xfId="0" applyFont="1" applyBorder="1" applyAlignment="1">
      <alignment vertical="center" wrapText="1"/>
    </xf>
    <xf numFmtId="0" fontId="30" fillId="0" borderId="0" xfId="0" applyFont="1" applyBorder="1" applyAlignment="1">
      <alignment wrapText="1"/>
    </xf>
    <xf numFmtId="0" fontId="18" fillId="0" borderId="0" xfId="0" applyFont="1" applyBorder="1" applyAlignment="1">
      <alignment horizont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5" fillId="0" borderId="0" xfId="0" applyFont="1" applyBorder="1" applyAlignment="1">
      <alignment/>
    </xf>
    <xf numFmtId="0" fontId="35" fillId="25" borderId="19" xfId="0" applyFont="1" applyFill="1" applyBorder="1" applyAlignment="1">
      <alignment horizontal="left"/>
    </xf>
    <xf numFmtId="0" fontId="37" fillId="17" borderId="19" xfId="0" applyFont="1" applyFill="1" applyBorder="1" applyAlignment="1">
      <alignment horizontal="left"/>
    </xf>
    <xf numFmtId="0" fontId="35" fillId="0" borderId="19" xfId="0" applyFont="1" applyBorder="1" applyAlignment="1">
      <alignment horizontal="left"/>
    </xf>
    <xf numFmtId="0" fontId="32" fillId="22" borderId="10" xfId="0" applyFont="1" applyFill="1" applyBorder="1" applyAlignment="1">
      <alignment horizontal="center"/>
    </xf>
    <xf numFmtId="0" fontId="34" fillId="0" borderId="10" xfId="0" applyFont="1" applyBorder="1" applyAlignment="1">
      <alignment horizontal="center"/>
    </xf>
    <xf numFmtId="0" fontId="34" fillId="0" borderId="0" xfId="0" applyFont="1" applyBorder="1" applyAlignment="1">
      <alignment horizontal="center"/>
    </xf>
    <xf numFmtId="0" fontId="37" fillId="24" borderId="19" xfId="0" applyFont="1" applyFill="1" applyBorder="1" applyAlignment="1">
      <alignment horizontal="left"/>
    </xf>
    <xf numFmtId="0" fontId="37" fillId="24" borderId="19" xfId="0" applyFont="1" applyFill="1" applyBorder="1" applyAlignment="1">
      <alignment horizontal="left" vertical="center"/>
    </xf>
    <xf numFmtId="0" fontId="35" fillId="3" borderId="19" xfId="0" applyFont="1" applyFill="1" applyBorder="1" applyAlignment="1">
      <alignment horizontal="left" vertical="center"/>
    </xf>
    <xf numFmtId="0" fontId="37" fillId="17" borderId="19" xfId="0" applyFont="1" applyFill="1" applyBorder="1" applyAlignment="1">
      <alignment horizontal="left" vertical="center"/>
    </xf>
    <xf numFmtId="0" fontId="40" fillId="6" borderId="10" xfId="0" applyFont="1" applyFill="1" applyBorder="1" applyAlignment="1">
      <alignment horizontal="center"/>
    </xf>
    <xf numFmtId="0" fontId="40" fillId="7" borderId="10" xfId="0" applyFont="1" applyFill="1" applyBorder="1" applyAlignment="1">
      <alignment horizontal="center"/>
    </xf>
    <xf numFmtId="0" fontId="34" fillId="0" borderId="20" xfId="0" applyFont="1" applyBorder="1" applyAlignment="1">
      <alignment horizontal="center"/>
    </xf>
    <xf numFmtId="0" fontId="35" fillId="3" borderId="15" xfId="0" applyFont="1" applyFill="1" applyBorder="1" applyAlignment="1">
      <alignment horizontal="left" vertical="center"/>
    </xf>
    <xf numFmtId="0" fontId="37" fillId="17" borderId="15" xfId="0" applyFont="1" applyFill="1" applyBorder="1" applyAlignment="1">
      <alignment horizontal="left" vertical="center"/>
    </xf>
    <xf numFmtId="0" fontId="35" fillId="0" borderId="15" xfId="0" applyFont="1" applyBorder="1" applyAlignment="1">
      <alignment horizontal="left"/>
    </xf>
    <xf numFmtId="0" fontId="40" fillId="4" borderId="10" xfId="0" applyFont="1" applyFill="1" applyBorder="1" applyAlignment="1">
      <alignment horizontal="center"/>
    </xf>
    <xf numFmtId="0" fontId="37" fillId="24" borderId="15" xfId="0" applyFont="1" applyFill="1" applyBorder="1" applyAlignment="1">
      <alignment horizontal="left" vertical="center"/>
    </xf>
    <xf numFmtId="0" fontId="31" fillId="0" borderId="10" xfId="0" applyFont="1" applyBorder="1" applyAlignment="1">
      <alignment/>
    </xf>
    <xf numFmtId="0" fontId="35" fillId="3" borderId="19" xfId="0" applyFont="1" applyFill="1" applyBorder="1" applyAlignment="1">
      <alignment horizontal="left"/>
    </xf>
    <xf numFmtId="0" fontId="35" fillId="10" borderId="19" xfId="0" applyFont="1" applyFill="1" applyBorder="1" applyAlignment="1">
      <alignment horizontal="left"/>
    </xf>
    <xf numFmtId="0" fontId="40" fillId="11" borderId="10" xfId="0" applyFont="1" applyFill="1" applyBorder="1" applyAlignment="1">
      <alignment horizontal="center"/>
    </xf>
    <xf numFmtId="0" fontId="40" fillId="26" borderId="10" xfId="0" applyFont="1" applyFill="1" applyBorder="1" applyAlignment="1">
      <alignment horizontal="center"/>
    </xf>
    <xf numFmtId="0" fontId="44" fillId="17" borderId="10" xfId="0" applyFont="1" applyFill="1" applyBorder="1" applyAlignment="1">
      <alignment horizontal="center"/>
    </xf>
    <xf numFmtId="0" fontId="35" fillId="0" borderId="0" xfId="0" applyFont="1" applyFill="1" applyBorder="1" applyAlignment="1">
      <alignment horizontal="left"/>
    </xf>
    <xf numFmtId="0" fontId="47" fillId="3" borderId="19" xfId="0" applyFont="1" applyFill="1" applyBorder="1" applyAlignment="1">
      <alignment horizontal="left"/>
    </xf>
    <xf numFmtId="0" fontId="44" fillId="18" borderId="10"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1" xfId="54"/>
    <cellStyle name="Titre 1" xfId="55"/>
    <cellStyle name="Titre 2" xfId="56"/>
    <cellStyle name="Titre 3" xfId="57"/>
    <cellStyle name="Titre 4" xfId="58"/>
    <cellStyle name="Total" xfId="59"/>
    <cellStyle name="Vérification" xfId="60"/>
  </cellStyles>
  <dxfs count="5">
    <dxf>
      <font>
        <b val="0"/>
        <color rgb="FFFFFFFF"/>
      </font>
      <fill>
        <patternFill patternType="solid">
          <fgColor rgb="FF0000FF"/>
          <bgColor rgb="FF0000FF"/>
        </patternFill>
      </fill>
      <border/>
    </dxf>
    <dxf>
      <fill>
        <patternFill patternType="solid">
          <fgColor rgb="FF33CCCC"/>
          <bgColor rgb="FF00CCFF"/>
        </patternFill>
      </fill>
      <border/>
    </dxf>
    <dxf>
      <font>
        <b val="0"/>
        <color rgb="FFFFFFFF"/>
      </font>
      <fill>
        <patternFill patternType="solid">
          <fgColor rgb="FF993300"/>
          <bgColor rgb="FFFF0000"/>
        </patternFill>
      </fill>
      <border/>
    </dxf>
    <dxf>
      <fill>
        <patternFill patternType="solid">
          <fgColor rgb="FFFF8080"/>
          <bgColor rgb="FFFF99CC"/>
        </patternFill>
      </fill>
      <border/>
    </dxf>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zoomScale="99" zoomScaleNormal="99" workbookViewId="0" topLeftCell="A1">
      <selection activeCell="A3" sqref="A3"/>
    </sheetView>
  </sheetViews>
  <sheetFormatPr defaultColWidth="11.421875" defaultRowHeight="12.75"/>
  <cols>
    <col min="1" max="1" width="23.140625" style="0" customWidth="1"/>
    <col min="9" max="9" width="23.140625" style="0" customWidth="1"/>
  </cols>
  <sheetData>
    <row r="1" spans="1:5" ht="15">
      <c r="A1" s="50"/>
      <c r="B1" s="50"/>
      <c r="C1" s="50"/>
      <c r="D1" s="50"/>
      <c r="E1" s="50"/>
    </row>
    <row r="2" spans="1:5" ht="12.75">
      <c r="A2" s="1"/>
      <c r="B2" s="1"/>
      <c r="C2" s="1"/>
      <c r="D2" s="1"/>
      <c r="E2" s="1"/>
    </row>
    <row r="3" spans="1:9" ht="15.75">
      <c r="A3" s="2" t="s">
        <v>0</v>
      </c>
      <c r="C3" s="51" t="s">
        <v>1</v>
      </c>
      <c r="D3" s="51"/>
      <c r="E3" s="51"/>
      <c r="F3" s="51"/>
      <c r="G3" s="51"/>
      <c r="H3" s="51"/>
      <c r="I3" s="51"/>
    </row>
    <row r="4" spans="1:9" ht="15.75">
      <c r="A4" s="2" t="s">
        <v>2</v>
      </c>
      <c r="C4" s="51"/>
      <c r="D4" s="51"/>
      <c r="E4" s="51"/>
      <c r="F4" s="51"/>
      <c r="G4" s="51"/>
      <c r="H4" s="51"/>
      <c r="I4" s="51"/>
    </row>
    <row r="5" spans="1:9" ht="15" customHeight="1">
      <c r="A5" s="2" t="s">
        <v>3</v>
      </c>
      <c r="C5" s="52" t="s">
        <v>4</v>
      </c>
      <c r="D5" s="52"/>
      <c r="E5" s="52"/>
      <c r="F5" s="52"/>
      <c r="G5" s="52"/>
      <c r="H5" s="52"/>
      <c r="I5" s="52"/>
    </row>
    <row r="6" spans="1:9" ht="15.75">
      <c r="A6" s="2" t="s">
        <v>5</v>
      </c>
      <c r="C6" s="52"/>
      <c r="D6" s="52"/>
      <c r="E6" s="52"/>
      <c r="F6" s="52"/>
      <c r="G6" s="52"/>
      <c r="H6" s="52"/>
      <c r="I6" s="52"/>
    </row>
    <row r="7" spans="1:9" ht="15" customHeight="1">
      <c r="A7" s="2" t="s">
        <v>6</v>
      </c>
      <c r="C7" s="52"/>
      <c r="D7" s="52"/>
      <c r="E7" s="52"/>
      <c r="F7" s="52"/>
      <c r="G7" s="52"/>
      <c r="H7" s="52"/>
      <c r="I7" s="52"/>
    </row>
    <row r="8" spans="1:9" ht="15.75">
      <c r="A8" s="2" t="s">
        <v>7</v>
      </c>
      <c r="C8" s="52"/>
      <c r="D8" s="52"/>
      <c r="E8" s="52"/>
      <c r="F8" s="52"/>
      <c r="G8" s="52"/>
      <c r="H8" s="52"/>
      <c r="I8" s="52"/>
    </row>
    <row r="9" spans="1:9" ht="15.75">
      <c r="A9" s="2" t="s">
        <v>8</v>
      </c>
      <c r="C9" s="52"/>
      <c r="D9" s="52"/>
      <c r="E9" s="52"/>
      <c r="F9" s="52"/>
      <c r="G9" s="52"/>
      <c r="H9" s="52"/>
      <c r="I9" s="52"/>
    </row>
    <row r="10" spans="1:9" ht="15.75">
      <c r="A10" s="2" t="s">
        <v>9</v>
      </c>
      <c r="C10" s="53" t="s">
        <v>10</v>
      </c>
      <c r="D10" s="53"/>
      <c r="E10" s="53"/>
      <c r="F10" s="53"/>
      <c r="G10" s="53"/>
      <c r="H10" s="53"/>
      <c r="I10" s="53"/>
    </row>
    <row r="11" spans="1:9" ht="14.25" customHeight="1">
      <c r="A11" s="2" t="s">
        <v>11</v>
      </c>
      <c r="C11" s="46" t="s">
        <v>12</v>
      </c>
      <c r="D11" s="46"/>
      <c r="E11" s="46"/>
      <c r="F11" s="46"/>
      <c r="G11" s="46"/>
      <c r="H11" s="46"/>
      <c r="I11" s="46"/>
    </row>
    <row r="12" spans="1:9" ht="15.75">
      <c r="A12" s="2" t="s">
        <v>13</v>
      </c>
      <c r="C12" s="46"/>
      <c r="D12" s="46"/>
      <c r="E12" s="46"/>
      <c r="F12" s="46"/>
      <c r="G12" s="46"/>
      <c r="H12" s="46"/>
      <c r="I12" s="46"/>
    </row>
    <row r="13" spans="1:9" ht="15.75">
      <c r="A13" s="2" t="s">
        <v>14</v>
      </c>
      <c r="C13" s="46"/>
      <c r="D13" s="46"/>
      <c r="E13" s="46"/>
      <c r="F13" s="46"/>
      <c r="G13" s="46"/>
      <c r="H13" s="46"/>
      <c r="I13" s="46"/>
    </row>
    <row r="14" spans="1:9" ht="15.75">
      <c r="A14" s="2" t="s">
        <v>15</v>
      </c>
      <c r="C14" s="46"/>
      <c r="D14" s="46"/>
      <c r="E14" s="46"/>
      <c r="F14" s="46"/>
      <c r="G14" s="46"/>
      <c r="H14" s="46"/>
      <c r="I14" s="46"/>
    </row>
    <row r="15" spans="1:9" ht="15.75">
      <c r="A15" s="2" t="s">
        <v>16</v>
      </c>
      <c r="C15" s="46"/>
      <c r="D15" s="46"/>
      <c r="E15" s="46"/>
      <c r="F15" s="46"/>
      <c r="G15" s="46"/>
      <c r="H15" s="46"/>
      <c r="I15" s="46"/>
    </row>
    <row r="16" spans="1:9" ht="15.75">
      <c r="A16" s="2" t="s">
        <v>17</v>
      </c>
      <c r="C16" s="46"/>
      <c r="D16" s="46"/>
      <c r="E16" s="46"/>
      <c r="F16" s="46"/>
      <c r="G16" s="46"/>
      <c r="H16" s="46"/>
      <c r="I16" s="46"/>
    </row>
    <row r="17" spans="1:9" ht="15.75">
      <c r="A17" s="2" t="s">
        <v>18</v>
      </c>
      <c r="C17" s="46"/>
      <c r="D17" s="46"/>
      <c r="E17" s="46"/>
      <c r="F17" s="46"/>
      <c r="G17" s="46"/>
      <c r="H17" s="46"/>
      <c r="I17" s="46"/>
    </row>
    <row r="18" spans="1:9" ht="15.75">
      <c r="A18" s="2" t="s">
        <v>19</v>
      </c>
      <c r="C18" s="46"/>
      <c r="D18" s="46"/>
      <c r="E18" s="46"/>
      <c r="F18" s="46"/>
      <c r="G18" s="46"/>
      <c r="H18" s="46"/>
      <c r="I18" s="46"/>
    </row>
    <row r="19" spans="1:9" ht="15.75">
      <c r="A19" s="2" t="s">
        <v>20</v>
      </c>
      <c r="C19" s="46"/>
      <c r="D19" s="46"/>
      <c r="E19" s="46"/>
      <c r="F19" s="46"/>
      <c r="G19" s="46"/>
      <c r="H19" s="46"/>
      <c r="I19" s="46"/>
    </row>
    <row r="20" spans="1:9" ht="15.75">
      <c r="A20" s="2" t="s">
        <v>21</v>
      </c>
      <c r="C20" s="46"/>
      <c r="D20" s="46"/>
      <c r="E20" s="46"/>
      <c r="F20" s="46"/>
      <c r="G20" s="46"/>
      <c r="H20" s="46"/>
      <c r="I20" s="46"/>
    </row>
    <row r="21" spans="1:9" ht="15.75">
      <c r="A21" s="2" t="s">
        <v>22</v>
      </c>
      <c r="C21" s="46"/>
      <c r="D21" s="46"/>
      <c r="E21" s="46"/>
      <c r="F21" s="46"/>
      <c r="G21" s="46"/>
      <c r="H21" s="46"/>
      <c r="I21" s="46"/>
    </row>
    <row r="22" spans="1:9" ht="15.75">
      <c r="A22" s="2" t="s">
        <v>23</v>
      </c>
      <c r="C22" s="46"/>
      <c r="D22" s="46"/>
      <c r="E22" s="46"/>
      <c r="F22" s="46"/>
      <c r="G22" s="46"/>
      <c r="H22" s="46"/>
      <c r="I22" s="46"/>
    </row>
    <row r="23" spans="1:9" ht="15.75">
      <c r="A23" s="2" t="s">
        <v>24</v>
      </c>
      <c r="C23" s="47" t="s">
        <v>25</v>
      </c>
      <c r="D23" s="47"/>
      <c r="E23" s="47"/>
      <c r="F23" s="47"/>
      <c r="G23" s="47"/>
      <c r="H23" s="47"/>
      <c r="I23" s="47"/>
    </row>
    <row r="24" spans="1:9" ht="15.75">
      <c r="A24" s="2" t="s">
        <v>26</v>
      </c>
      <c r="C24" s="47"/>
      <c r="D24" s="47"/>
      <c r="E24" s="47"/>
      <c r="F24" s="47"/>
      <c r="G24" s="47"/>
      <c r="H24" s="47"/>
      <c r="I24" s="47"/>
    </row>
    <row r="25" spans="1:9" ht="15" customHeight="1">
      <c r="A25" s="2" t="s">
        <v>27</v>
      </c>
      <c r="C25" s="48" t="s">
        <v>28</v>
      </c>
      <c r="D25" s="48"/>
      <c r="E25" s="48"/>
      <c r="F25" s="48"/>
      <c r="G25" s="48"/>
      <c r="H25" s="48"/>
      <c r="I25" s="48"/>
    </row>
    <row r="26" spans="1:9" ht="15.75">
      <c r="A26" s="2" t="s">
        <v>29</v>
      </c>
      <c r="C26" s="48"/>
      <c r="D26" s="48"/>
      <c r="E26" s="48"/>
      <c r="F26" s="48"/>
      <c r="G26" s="48"/>
      <c r="H26" s="48"/>
      <c r="I26" s="48"/>
    </row>
    <row r="27" spans="1:9" ht="15.75">
      <c r="A27" s="2" t="s">
        <v>30</v>
      </c>
      <c r="C27" s="48"/>
      <c r="D27" s="48"/>
      <c r="E27" s="48"/>
      <c r="F27" s="48"/>
      <c r="G27" s="48"/>
      <c r="H27" s="48"/>
      <c r="I27" s="48"/>
    </row>
    <row r="28" spans="1:9" ht="15.75">
      <c r="A28" s="2" t="s">
        <v>31</v>
      </c>
      <c r="C28" s="3"/>
      <c r="D28" s="3"/>
      <c r="E28" s="3"/>
      <c r="F28" s="3"/>
      <c r="G28" s="3"/>
      <c r="H28" s="3"/>
      <c r="I28" s="3"/>
    </row>
    <row r="29" spans="1:9" ht="15" customHeight="1">
      <c r="A29" s="2" t="s">
        <v>32</v>
      </c>
      <c r="C29" s="49" t="s">
        <v>184</v>
      </c>
      <c r="D29" s="49"/>
      <c r="E29" s="49"/>
      <c r="F29" s="49"/>
      <c r="G29" s="49"/>
      <c r="H29" s="49"/>
      <c r="I29" s="49"/>
    </row>
    <row r="30" spans="1:9" ht="15.75">
      <c r="A30" s="2" t="s">
        <v>33</v>
      </c>
      <c r="C30" s="49"/>
      <c r="D30" s="49"/>
      <c r="E30" s="49"/>
      <c r="F30" s="49"/>
      <c r="G30" s="49"/>
      <c r="H30" s="49"/>
      <c r="I30" s="49"/>
    </row>
    <row r="31" spans="1:9" ht="15.75">
      <c r="A31" s="2" t="s">
        <v>34</v>
      </c>
      <c r="C31" s="3"/>
      <c r="D31" s="3"/>
      <c r="E31" s="3"/>
      <c r="F31" s="3"/>
      <c r="G31" s="3"/>
      <c r="H31" s="3"/>
      <c r="I31" s="3"/>
    </row>
    <row r="32" spans="1:9" ht="15.75">
      <c r="A32" s="2" t="s">
        <v>35</v>
      </c>
      <c r="C32" s="3"/>
      <c r="D32" s="3"/>
      <c r="E32" s="3"/>
      <c r="F32" s="3"/>
      <c r="G32" s="3"/>
      <c r="H32" s="3"/>
      <c r="I32" s="3"/>
    </row>
    <row r="34" ht="15.75">
      <c r="A34" s="4" t="s">
        <v>36</v>
      </c>
    </row>
    <row r="35" ht="15.75">
      <c r="A35" s="4" t="s">
        <v>37</v>
      </c>
    </row>
  </sheetData>
  <mergeCells count="8">
    <mergeCell ref="A1:E1"/>
    <mergeCell ref="C3:I4"/>
    <mergeCell ref="C5:I9"/>
    <mergeCell ref="C10:I10"/>
    <mergeCell ref="C11:I22"/>
    <mergeCell ref="C23:I24"/>
    <mergeCell ref="C25:I27"/>
    <mergeCell ref="C29:I30"/>
  </mergeCells>
  <printOptions horizontalCentered="1" verticalCentered="1"/>
  <pageMargins left="0.7875" right="0.7875" top="0.9840277777777777" bottom="0.984027777777777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M26"/>
  <sheetViews>
    <sheetView zoomScale="99" zoomScaleNormal="99" workbookViewId="0" topLeftCell="A1">
      <selection activeCell="D11" sqref="D11"/>
    </sheetView>
  </sheetViews>
  <sheetFormatPr defaultColWidth="11.421875" defaultRowHeight="12.75"/>
  <cols>
    <col min="1" max="1" width="9.8515625" style="5" customWidth="1"/>
    <col min="2" max="2" width="10.57421875" style="5" customWidth="1"/>
    <col min="3" max="3" width="17.57421875" style="5" customWidth="1"/>
    <col min="4" max="35" width="2.7109375" style="5" customWidth="1"/>
    <col min="36" max="39" width="6.7109375" style="5" customWidth="1"/>
    <col min="40" max="16384" width="11.421875" style="5" customWidth="1"/>
  </cols>
  <sheetData>
    <row r="1" spans="1:39" ht="33.75">
      <c r="A1" s="57" t="s">
        <v>38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row>
    <row r="2" spans="1:39" ht="15.75">
      <c r="A2" s="58" t="s">
        <v>39</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row>
    <row r="3" spans="1:39" ht="15.7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4" spans="1:3" ht="12.75">
      <c r="A4" s="6" t="s">
        <v>40</v>
      </c>
      <c r="B4" s="7"/>
      <c r="C4" s="7" t="str">
        <f>Élèves!A34</f>
        <v>École</v>
      </c>
    </row>
    <row r="5" spans="1:3" ht="12.75">
      <c r="A5" s="8" t="s">
        <v>41</v>
      </c>
      <c r="B5" s="7"/>
      <c r="C5" s="7" t="str">
        <f>Élèves!A35</f>
        <v>Classe</v>
      </c>
    </row>
    <row r="6" spans="1:3" ht="12.75">
      <c r="A6" s="5" t="s">
        <v>42</v>
      </c>
      <c r="C6" s="5" t="s">
        <v>43</v>
      </c>
    </row>
    <row r="7" spans="1:3" ht="12.75">
      <c r="A7" s="5" t="s">
        <v>44</v>
      </c>
      <c r="C7" s="5" t="s">
        <v>45</v>
      </c>
    </row>
    <row r="8" spans="1:3" ht="12.75">
      <c r="A8" s="5" t="s">
        <v>46</v>
      </c>
      <c r="C8" s="5" t="s">
        <v>47</v>
      </c>
    </row>
    <row r="10" spans="4:39" ht="60" customHeight="1">
      <c r="D10" s="9" t="str">
        <f>Élèves!A3</f>
        <v>Élève 1</v>
      </c>
      <c r="E10" s="9" t="str">
        <f>Élèves!A4</f>
        <v>Élève 2</v>
      </c>
      <c r="F10" s="9" t="str">
        <f>Élèves!A5</f>
        <v>Élève 3</v>
      </c>
      <c r="G10" s="9" t="str">
        <f>Élèves!A6</f>
        <v>Élève 4</v>
      </c>
      <c r="H10" s="9" t="str">
        <f>Élèves!A7</f>
        <v>Élève 5</v>
      </c>
      <c r="I10" s="9" t="str">
        <f>Élèves!A8</f>
        <v>Élève 6</v>
      </c>
      <c r="J10" s="9" t="str">
        <f>Élèves!A9</f>
        <v>Élève 7</v>
      </c>
      <c r="K10" s="9" t="str">
        <f>Élèves!A10</f>
        <v>Élève 8</v>
      </c>
      <c r="L10" s="9" t="str">
        <f>Élèves!A11</f>
        <v>Élève 9</v>
      </c>
      <c r="M10" s="9" t="str">
        <f>Élèves!A12</f>
        <v>Élève 10</v>
      </c>
      <c r="N10" s="9" t="str">
        <f>Élèves!A13</f>
        <v>Élève 11</v>
      </c>
      <c r="O10" s="9" t="str">
        <f>Élèves!A14</f>
        <v>Élève 12</v>
      </c>
      <c r="P10" s="9" t="str">
        <f>Élèves!A15</f>
        <v>Élève 13</v>
      </c>
      <c r="Q10" s="9" t="str">
        <f>Élèves!A16</f>
        <v>Élève 14</v>
      </c>
      <c r="R10" s="9" t="str">
        <f>Élèves!A17</f>
        <v>Élève 15</v>
      </c>
      <c r="S10" s="9" t="str">
        <f>Élèves!A18</f>
        <v>Élève 16</v>
      </c>
      <c r="T10" s="9" t="str">
        <f>Élèves!A19</f>
        <v>Élève 17</v>
      </c>
      <c r="U10" s="9" t="str">
        <f>Élèves!A20</f>
        <v>Élève 18</v>
      </c>
      <c r="V10" s="9" t="str">
        <f>Élèves!A21</f>
        <v>Élève 19</v>
      </c>
      <c r="W10" s="9" t="str">
        <f>Élèves!A22</f>
        <v>Élève 20</v>
      </c>
      <c r="X10" s="9" t="str">
        <f>Élèves!A23</f>
        <v>Élève 21</v>
      </c>
      <c r="Y10" s="9" t="str">
        <f>Élèves!A24</f>
        <v>Élève 22</v>
      </c>
      <c r="Z10" s="9" t="str">
        <f>Élèves!A25</f>
        <v>Élève 23</v>
      </c>
      <c r="AA10" s="9" t="str">
        <f>Élèves!A26</f>
        <v>Élève 24</v>
      </c>
      <c r="AB10" s="9" t="str">
        <f>Élèves!A27</f>
        <v>Élève 25</v>
      </c>
      <c r="AC10" s="9" t="str">
        <f>Élèves!A28</f>
        <v>Élève 26</v>
      </c>
      <c r="AD10" s="9" t="str">
        <f>Élèves!A29</f>
        <v>Élève 27</v>
      </c>
      <c r="AE10" s="9" t="str">
        <f>Élèves!A30</f>
        <v>Élève 28</v>
      </c>
      <c r="AF10" s="9" t="str">
        <f>Élèves!A31</f>
        <v>Élève 29</v>
      </c>
      <c r="AG10" s="9" t="str">
        <f>Élèves!A32</f>
        <v>Élève 30</v>
      </c>
      <c r="AJ10" s="10">
        <v>1</v>
      </c>
      <c r="AK10" s="11">
        <v>3</v>
      </c>
      <c r="AL10" s="12">
        <v>9</v>
      </c>
      <c r="AM10" s="13">
        <v>0</v>
      </c>
    </row>
    <row r="11" spans="1:39" ht="13.5">
      <c r="A11" s="14" t="s">
        <v>48</v>
      </c>
      <c r="B11" s="14" t="s">
        <v>49</v>
      </c>
      <c r="C11" s="15" t="s">
        <v>50</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7">
        <f>(30-COUNTBLANK(D11:AG11))</f>
        <v>0</v>
      </c>
      <c r="AJ11" s="18" t="e">
        <f>(COUNTIF(D11:AG11,"1"))/AH11</f>
        <v>#DIV/0!</v>
      </c>
      <c r="AK11" s="18" t="e">
        <f>(COUNTIF(D11:AG11,"3"))/AH11</f>
        <v>#DIV/0!</v>
      </c>
      <c r="AL11" s="18" t="e">
        <f>(COUNTIF(D11:AG11,"9"))/AH11</f>
        <v>#DIV/0!</v>
      </c>
      <c r="AM11" s="18" t="e">
        <f>(COUNTIF(D11:AG11,"0"))/AH11</f>
        <v>#DIV/0!</v>
      </c>
    </row>
    <row r="12" spans="1:39" ht="13.5">
      <c r="A12" s="14" t="s">
        <v>51</v>
      </c>
      <c r="B12" s="14" t="s">
        <v>52</v>
      </c>
      <c r="C12" s="15" t="s">
        <v>53</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f>(30-COUNTBLANK(D12:AG12))</f>
        <v>0</v>
      </c>
      <c r="AJ12" s="18" t="e">
        <f>(COUNTIF(D12:AG12,"1"))/AH12</f>
        <v>#DIV/0!</v>
      </c>
      <c r="AK12" s="18" t="e">
        <f>(COUNTIF(D12:AG12,"3"))/AH12</f>
        <v>#DIV/0!</v>
      </c>
      <c r="AL12" s="18" t="e">
        <f>(COUNTIF(D12:AG12,"9"))/AH12</f>
        <v>#DIV/0!</v>
      </c>
      <c r="AM12" s="18" t="e">
        <f>(COUNTIF(D12:AG12,"0"))/AH12</f>
        <v>#DIV/0!</v>
      </c>
    </row>
    <row r="13" spans="1:39" ht="13.5">
      <c r="A13" s="14" t="s">
        <v>54</v>
      </c>
      <c r="B13" s="14" t="s">
        <v>55</v>
      </c>
      <c r="C13" s="15" t="s">
        <v>56</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f>(30-COUNTBLANK(D13:AG13))</f>
        <v>0</v>
      </c>
      <c r="AJ13" s="18" t="e">
        <f>(COUNTIF(D13:AG13,"1"))/AH13</f>
        <v>#DIV/0!</v>
      </c>
      <c r="AK13" s="18" t="e">
        <f>(COUNTIF(D13:AG13,"3"))/AH13</f>
        <v>#DIV/0!</v>
      </c>
      <c r="AL13" s="18" t="e">
        <f>(COUNTIF(D13:AG13,"9"))/AH13</f>
        <v>#DIV/0!</v>
      </c>
      <c r="AM13" s="18" t="e">
        <f>(COUNTIF(D13:AG13,"0"))/AH13</f>
        <v>#DIV/0!</v>
      </c>
    </row>
    <row r="14" spans="1:39" ht="13.5">
      <c r="A14" s="14" t="s">
        <v>57</v>
      </c>
      <c r="B14" s="14" t="s">
        <v>58</v>
      </c>
      <c r="C14" s="19" t="s">
        <v>59</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7">
        <f>(30-COUNTBLANK(D14:AG14))</f>
        <v>0</v>
      </c>
      <c r="AJ14" s="18" t="e">
        <f>(COUNTIF(D14:AG14,"1"))/AH14</f>
        <v>#DIV/0!</v>
      </c>
      <c r="AK14" s="18" t="e">
        <f>(COUNTIF(D14:AG14,"3"))/AH14</f>
        <v>#DIV/0!</v>
      </c>
      <c r="AL14" s="18" t="e">
        <f>(COUNTIF(D14:AG14,"9"))/AH14</f>
        <v>#DIV/0!</v>
      </c>
      <c r="AM14" s="18" t="e">
        <f>(COUNTIF(D14:AG14,"0"))/AH14</f>
        <v>#DIV/0!</v>
      </c>
    </row>
    <row r="15" spans="1:39" ht="13.5">
      <c r="A15" s="14" t="s">
        <v>60</v>
      </c>
      <c r="B15" s="20" t="s">
        <v>61</v>
      </c>
      <c r="C15" s="15" t="s">
        <v>62</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7">
        <f>(30-COUNTBLANK(D15:AG15))</f>
        <v>0</v>
      </c>
      <c r="AJ15" s="18" t="e">
        <f>(COUNTIF(D15:AG15,"1"))/AH15</f>
        <v>#DIV/0!</v>
      </c>
      <c r="AK15" s="18" t="e">
        <f>(COUNTIF(D15:AG15,"3"))/AH15</f>
        <v>#DIV/0!</v>
      </c>
      <c r="AL15" s="18" t="e">
        <f>(COUNTIF(D15:AG15,"9"))/AH15</f>
        <v>#DIV/0!</v>
      </c>
      <c r="AM15" s="18" t="e">
        <f>(COUNTIF(D15:AG15,"0"))/AH15</f>
        <v>#DIV/0!</v>
      </c>
    </row>
    <row r="17" spans="1:27" ht="12.75">
      <c r="A17" s="40" t="s">
        <v>63</v>
      </c>
      <c r="B17" s="40" t="s">
        <v>64</v>
      </c>
      <c r="C17" s="40"/>
      <c r="D17" s="40"/>
      <c r="E17" s="40"/>
      <c r="F17" s="40"/>
      <c r="G17" s="40"/>
      <c r="H17" s="40"/>
      <c r="I17" s="40"/>
      <c r="J17" s="40"/>
      <c r="K17" s="40"/>
      <c r="L17" s="40"/>
      <c r="M17" s="40"/>
      <c r="N17" s="40"/>
      <c r="O17" s="40"/>
      <c r="P17" s="40"/>
      <c r="Q17" s="40"/>
      <c r="R17" s="40"/>
      <c r="S17" s="40"/>
      <c r="T17" s="40" t="s">
        <v>63</v>
      </c>
      <c r="U17" s="40"/>
      <c r="V17" s="40"/>
      <c r="W17" s="40"/>
      <c r="X17" s="60" t="s">
        <v>65</v>
      </c>
      <c r="Y17" s="60"/>
      <c r="Z17" s="60"/>
      <c r="AA17" s="60"/>
    </row>
    <row r="18" spans="1:27" ht="12.75">
      <c r="A18" s="40" t="s">
        <v>66</v>
      </c>
      <c r="B18" s="40" t="s">
        <v>67</v>
      </c>
      <c r="C18" s="40"/>
      <c r="D18" s="40"/>
      <c r="E18" s="40"/>
      <c r="F18" s="40"/>
      <c r="G18" s="40"/>
      <c r="H18" s="40"/>
      <c r="I18" s="40"/>
      <c r="J18" s="40"/>
      <c r="K18" s="40"/>
      <c r="L18" s="40"/>
      <c r="M18" s="40"/>
      <c r="N18" s="40"/>
      <c r="O18" s="40"/>
      <c r="P18" s="40"/>
      <c r="Q18" s="40"/>
      <c r="R18" s="40"/>
      <c r="S18" s="40"/>
      <c r="T18" s="40" t="s">
        <v>66</v>
      </c>
      <c r="U18" s="40"/>
      <c r="V18" s="40"/>
      <c r="W18" s="40"/>
      <c r="X18" s="54" t="s">
        <v>68</v>
      </c>
      <c r="Y18" s="54"/>
      <c r="Z18" s="54"/>
      <c r="AA18" s="54"/>
    </row>
    <row r="19" spans="1:27" ht="12.75">
      <c r="A19" s="40" t="s">
        <v>69</v>
      </c>
      <c r="B19" s="40" t="s">
        <v>70</v>
      </c>
      <c r="C19" s="40"/>
      <c r="D19" s="40"/>
      <c r="E19" s="40"/>
      <c r="F19" s="40"/>
      <c r="G19" s="40"/>
      <c r="H19" s="40"/>
      <c r="I19" s="40"/>
      <c r="J19" s="40"/>
      <c r="K19" s="40"/>
      <c r="L19" s="40"/>
      <c r="M19" s="40"/>
      <c r="N19" s="40"/>
      <c r="O19" s="40"/>
      <c r="P19" s="40"/>
      <c r="Q19" s="40"/>
      <c r="R19" s="40"/>
      <c r="S19" s="40"/>
      <c r="T19" s="40" t="s">
        <v>69</v>
      </c>
      <c r="U19" s="40"/>
      <c r="V19" s="40"/>
      <c r="W19" s="40"/>
      <c r="X19" s="55" t="s">
        <v>71</v>
      </c>
      <c r="Y19" s="55"/>
      <c r="Z19" s="55"/>
      <c r="AA19" s="55"/>
    </row>
    <row r="20" spans="1:27" ht="12.75">
      <c r="A20" s="39" t="s">
        <v>72</v>
      </c>
      <c r="B20" s="39" t="s">
        <v>73</v>
      </c>
      <c r="C20" s="39"/>
      <c r="D20" s="39"/>
      <c r="E20" s="39"/>
      <c r="F20" s="39"/>
      <c r="G20" s="39"/>
      <c r="H20" s="39"/>
      <c r="I20" s="39"/>
      <c r="J20" s="39"/>
      <c r="K20" s="39"/>
      <c r="L20" s="39"/>
      <c r="M20" s="39"/>
      <c r="N20" s="39"/>
      <c r="O20" s="39"/>
      <c r="P20" s="39"/>
      <c r="Q20" s="39"/>
      <c r="R20" s="39"/>
      <c r="S20" s="39"/>
      <c r="T20" s="39" t="s">
        <v>72</v>
      </c>
      <c r="U20" s="39"/>
      <c r="V20" s="39"/>
      <c r="W20" s="39"/>
      <c r="X20" s="56" t="s">
        <v>74</v>
      </c>
      <c r="Y20" s="56"/>
      <c r="Z20" s="56"/>
      <c r="AA20" s="56"/>
    </row>
    <row r="23" ht="12.75">
      <c r="C23"/>
    </row>
    <row r="24" ht="12.75">
      <c r="C24"/>
    </row>
    <row r="25" ht="12.75">
      <c r="C25"/>
    </row>
    <row r="26" ht="12.75">
      <c r="C26"/>
    </row>
  </sheetData>
  <mergeCells count="7">
    <mergeCell ref="X18:AA18"/>
    <mergeCell ref="X19:AA19"/>
    <mergeCell ref="X20:AA20"/>
    <mergeCell ref="A1:AM1"/>
    <mergeCell ref="A2:AM2"/>
    <mergeCell ref="A3:AM3"/>
    <mergeCell ref="X17:AA17"/>
  </mergeCells>
  <conditionalFormatting sqref="D11:AG15">
    <cfRule type="cellIs" priority="1" dxfId="0" operator="equal" stopIfTrue="1">
      <formula>1</formula>
    </cfRule>
    <cfRule type="cellIs" priority="2" dxfId="1" operator="equal" stopIfTrue="1">
      <formula>3</formula>
    </cfRule>
    <cfRule type="cellIs" priority="3" dxfId="2" operator="equal" stopIfTrue="1">
      <formula>9</formula>
    </cfRule>
  </conditionalFormatting>
  <dataValidations count="1">
    <dataValidation type="list" operator="equal" allowBlank="1" showInputMessage="1" showErrorMessage="1" promptTitle="Ici !" error="Code non utilisé !" sqref="D11:AG15">
      <formula1>$AJ$10:$AM$10</formula1>
    </dataValidation>
  </dataValidations>
  <printOptions horizontalCentered="1" verticalCentered="1"/>
  <pageMargins left="0.39375" right="0.39375" top="0.5118055555555555" bottom="0.5118055555555555" header="0.5118055555555555" footer="0.5118055555555555"/>
  <pageSetup fitToHeight="1" fitToWidth="1" horizontalDpi="300" verticalDpi="300" orientation="landscape" paperSize="9"/>
  <headerFooter alignWithMargins="0">
    <oddHeader>&amp;L&amp;"Arial Narrow,Normal"&amp;12Évaluation GS&amp;C&amp;"Arial Narrow,Normal"&amp;12Octobre 2008&amp;R&amp;"Arial Narrow,Normal"&amp;12Colombes  I</oddHead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N22"/>
  <sheetViews>
    <sheetView zoomScale="99" zoomScaleNormal="99" workbookViewId="0" topLeftCell="A1">
      <selection activeCell="B18" sqref="B18"/>
    </sheetView>
  </sheetViews>
  <sheetFormatPr defaultColWidth="11.421875" defaultRowHeight="12.75"/>
  <cols>
    <col min="1" max="1" width="9.8515625" style="5" customWidth="1"/>
    <col min="2" max="2" width="22.8515625" style="5" customWidth="1"/>
    <col min="3" max="34" width="2.7109375" style="5" customWidth="1"/>
    <col min="35" max="40" width="6.7109375" style="5" customWidth="1"/>
    <col min="41" max="16384" width="11.421875" style="5" customWidth="1"/>
  </cols>
  <sheetData>
    <row r="1" spans="1:40" ht="33.75">
      <c r="A1" s="64" t="s">
        <v>75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row>
    <row r="2" spans="1:40" ht="15.75">
      <c r="A2" s="58" t="s">
        <v>76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1:40" ht="15.7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row>
    <row r="4" spans="1:2" ht="12.75">
      <c r="A4" s="6" t="s">
        <v>40</v>
      </c>
      <c r="B4" s="7" t="str">
        <f>Élèves!A34</f>
        <v>École</v>
      </c>
    </row>
    <row r="5" spans="1:2" ht="12.75">
      <c r="A5" s="8" t="s">
        <v>41</v>
      </c>
      <c r="B5" s="7" t="str">
        <f>Élèves!A35</f>
        <v>Classe</v>
      </c>
    </row>
    <row r="6" spans="1:2" ht="12.75">
      <c r="A6" s="5" t="s">
        <v>42</v>
      </c>
      <c r="B6" s="5" t="s">
        <v>77</v>
      </c>
    </row>
    <row r="7" spans="1:2" ht="12.75">
      <c r="A7" s="5" t="s">
        <v>44</v>
      </c>
      <c r="B7" s="5" t="s">
        <v>78</v>
      </c>
    </row>
    <row r="8" spans="1:2" ht="12.75">
      <c r="A8" s="5" t="s">
        <v>46</v>
      </c>
      <c r="B8" s="5" t="s">
        <v>79</v>
      </c>
    </row>
    <row r="10" spans="3:40" ht="60" customHeight="1">
      <c r="C10" s="9" t="str">
        <f>Élèves!A3</f>
        <v>Élève 1</v>
      </c>
      <c r="D10" s="9" t="str">
        <f>Élèves!A4</f>
        <v>Élève 2</v>
      </c>
      <c r="E10" s="9" t="str">
        <f>Élèves!A5</f>
        <v>Élève 3</v>
      </c>
      <c r="F10" s="9" t="str">
        <f>Élèves!A6</f>
        <v>Élève 4</v>
      </c>
      <c r="G10" s="9" t="str">
        <f>Élèves!A7</f>
        <v>Élève 5</v>
      </c>
      <c r="H10" s="9" t="str">
        <f>Élèves!A8</f>
        <v>Élève 6</v>
      </c>
      <c r="I10" s="9" t="str">
        <f>Élèves!A9</f>
        <v>Élève 7</v>
      </c>
      <c r="J10" s="9" t="str">
        <f>Élèves!A10</f>
        <v>Élève 8</v>
      </c>
      <c r="K10" s="9" t="str">
        <f>Élèves!A11</f>
        <v>Élève 9</v>
      </c>
      <c r="L10" s="9" t="str">
        <f>Élèves!A12</f>
        <v>Élève 10</v>
      </c>
      <c r="M10" s="9" t="str">
        <f>Élèves!A13</f>
        <v>Élève 11</v>
      </c>
      <c r="N10" s="9" t="str">
        <f>Élèves!A14</f>
        <v>Élève 12</v>
      </c>
      <c r="O10" s="9" t="str">
        <f>Élèves!A15</f>
        <v>Élève 13</v>
      </c>
      <c r="P10" s="9" t="str">
        <f>Élèves!A16</f>
        <v>Élève 14</v>
      </c>
      <c r="Q10" s="9" t="str">
        <f>Élèves!A17</f>
        <v>Élève 15</v>
      </c>
      <c r="R10" s="9" t="str">
        <f>Élèves!A18</f>
        <v>Élève 16</v>
      </c>
      <c r="S10" s="9" t="str">
        <f>Élèves!A19</f>
        <v>Élève 17</v>
      </c>
      <c r="T10" s="9" t="str">
        <f>Élèves!A20</f>
        <v>Élève 18</v>
      </c>
      <c r="U10" s="9" t="str">
        <f>Élèves!A21</f>
        <v>Élève 19</v>
      </c>
      <c r="V10" s="9" t="str">
        <f>Élèves!A22</f>
        <v>Élève 20</v>
      </c>
      <c r="W10" s="9" t="str">
        <f>Élèves!A23</f>
        <v>Élève 21</v>
      </c>
      <c r="X10" s="9" t="str">
        <f>Élèves!A24</f>
        <v>Élève 22</v>
      </c>
      <c r="Y10" s="9" t="str">
        <f>Élèves!A25</f>
        <v>Élève 23</v>
      </c>
      <c r="Z10" s="9" t="str">
        <f>Élèves!A26</f>
        <v>Élève 24</v>
      </c>
      <c r="AA10" s="9" t="str">
        <f>Élèves!A27</f>
        <v>Élève 25</v>
      </c>
      <c r="AB10" s="9" t="str">
        <f>Élèves!A28</f>
        <v>Élève 26</v>
      </c>
      <c r="AC10" s="9" t="str">
        <f>Élèves!A29</f>
        <v>Élève 27</v>
      </c>
      <c r="AD10" s="9" t="str">
        <f>Élèves!A30</f>
        <v>Élève 28</v>
      </c>
      <c r="AE10" s="9" t="str">
        <f>Élèves!A31</f>
        <v>Élève 29</v>
      </c>
      <c r="AF10" s="9" t="str">
        <f>Élèves!A32</f>
        <v>Élève 30</v>
      </c>
      <c r="AI10" s="10">
        <v>1</v>
      </c>
      <c r="AJ10" s="10">
        <v>2</v>
      </c>
      <c r="AK10" s="23">
        <v>6</v>
      </c>
      <c r="AL10" s="23">
        <v>8</v>
      </c>
      <c r="AM10" s="12">
        <v>9</v>
      </c>
      <c r="AN10" s="13">
        <v>0</v>
      </c>
    </row>
    <row r="11" spans="1:40" ht="13.5">
      <c r="A11" s="14" t="s">
        <v>48</v>
      </c>
      <c r="B11" s="15" t="s">
        <v>80</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f>(30-COUNTBLANK(C11:AF11))</f>
        <v>0</v>
      </c>
      <c r="AI11" s="18" t="e">
        <f>(COUNTIF(C11:AF11,"1"))/(30-COUNTBLANK(C11:AF11))</f>
        <v>#DIV/0!</v>
      </c>
      <c r="AJ11" s="18" t="e">
        <f>(COUNTIF(C11:AF11,"2"))/(30-COUNTBLANK(C11:AF11))</f>
        <v>#DIV/0!</v>
      </c>
      <c r="AK11" s="18" t="e">
        <f>(COUNTIF(C11:AF11,"6"))/(30-COUNTBLANK(C11:AF11))</f>
        <v>#DIV/0!</v>
      </c>
      <c r="AL11" s="18" t="e">
        <f>(COUNTIF(C11:AF11,"8"))/(30-COUNTBLANK(C11:AF11))</f>
        <v>#DIV/0!</v>
      </c>
      <c r="AM11" s="18" t="e">
        <f>(COUNTIF(C11:AF11,"9"))/(30-COUNTBLANK(C11:AF11))</f>
        <v>#DIV/0!</v>
      </c>
      <c r="AN11" s="18" t="e">
        <f>(COUNTIF(C11:AF11,"0"))/(30-COUNTBLANK(C11:AF11))</f>
        <v>#DIV/0!</v>
      </c>
    </row>
    <row r="12" spans="1:40" ht="13.5">
      <c r="A12" s="14" t="s">
        <v>51</v>
      </c>
      <c r="B12" s="15" t="s">
        <v>81</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f>(30-COUNTBLANK(C12:AF12))</f>
        <v>0</v>
      </c>
      <c r="AI12" s="18" t="e">
        <f>(COUNTIF(C12:AF12,"1"))/(30-COUNTBLANK(C12:AF12))</f>
        <v>#DIV/0!</v>
      </c>
      <c r="AJ12" s="18" t="e">
        <f>(COUNTIF(C12:AF12,"2"))/(30-COUNTBLANK(C12:AF12))</f>
        <v>#DIV/0!</v>
      </c>
      <c r="AK12" s="18" t="e">
        <f>(COUNTIF(C12:AF12,"6"))/(30-COUNTBLANK(C12:AF12))</f>
        <v>#DIV/0!</v>
      </c>
      <c r="AL12" s="18" t="e">
        <f>(COUNTIF(C12:AF12,"8"))/(30-COUNTBLANK(C12:AF12))</f>
        <v>#DIV/0!</v>
      </c>
      <c r="AM12" s="18" t="e">
        <f>(COUNTIF(C12:AF12,"9"))/(30-COUNTBLANK(C12:AF12))</f>
        <v>#DIV/0!</v>
      </c>
      <c r="AN12" s="18" t="e">
        <f>(COUNTIF(C12:AF12,"0"))/(30-COUNTBLANK(C12:AF12))</f>
        <v>#DIV/0!</v>
      </c>
    </row>
    <row r="13" spans="1:40" ht="13.5">
      <c r="A13" s="14" t="s">
        <v>54</v>
      </c>
      <c r="B13" s="15" t="s">
        <v>82</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7">
        <f>(30-COUNTBLANK(C13:AF13))</f>
        <v>0</v>
      </c>
      <c r="AI13" s="18" t="e">
        <f>(COUNTIF(C13:AF13,"1"))/(30-COUNTBLANK(C13:AF13))</f>
        <v>#DIV/0!</v>
      </c>
      <c r="AJ13" s="18" t="e">
        <f>(COUNTIF(C13:AF13,"2"))/(30-COUNTBLANK(C13:AF13))</f>
        <v>#DIV/0!</v>
      </c>
      <c r="AK13" s="18" t="e">
        <f>(COUNTIF(C13:AF13,"6"))/(30-COUNTBLANK(C13:AF13))</f>
        <v>#DIV/0!</v>
      </c>
      <c r="AL13" s="18" t="e">
        <f>(COUNTIF(C13:AF13,"8"))/(30-COUNTBLANK(C13:AF13))</f>
        <v>#DIV/0!</v>
      </c>
      <c r="AM13" s="18" t="e">
        <f>(COUNTIF(C13:AF13,"9"))/(30-COUNTBLANK(C13:AF13))</f>
        <v>#DIV/0!</v>
      </c>
      <c r="AN13" s="18" t="e">
        <f>(COUNTIF(C13:AF13,"0"))/(30-COUNTBLANK(C13:AF13))</f>
        <v>#DIV/0!</v>
      </c>
    </row>
    <row r="14" spans="1:40" ht="13.5">
      <c r="A14" s="14" t="s">
        <v>57</v>
      </c>
      <c r="B14" s="24" t="s">
        <v>83</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7">
        <f>(30-COUNTBLANK(C14:AF14))</f>
        <v>0</v>
      </c>
      <c r="AI14" s="18" t="e">
        <f>(COUNTIF(C14:AF14,"1"))/(30-COUNTBLANK(C14:AF14))</f>
        <v>#DIV/0!</v>
      </c>
      <c r="AJ14" s="18" t="e">
        <f>(COUNTIF(C14:AF14,"2"))/(30-COUNTBLANK(C14:AF14))</f>
        <v>#DIV/0!</v>
      </c>
      <c r="AK14" s="18" t="e">
        <f>(COUNTIF(C14:AF14,"6"))/(30-COUNTBLANK(C14:AF14))</f>
        <v>#DIV/0!</v>
      </c>
      <c r="AL14" s="18" t="e">
        <f>(COUNTIF(C14:AF14,"8"))/(30-COUNTBLANK(C14:AF14))</f>
        <v>#DIV/0!</v>
      </c>
      <c r="AM14" s="18" t="e">
        <f>(COUNTIF(C14:AF14,"9"))/(30-COUNTBLANK(C14:AF14))</f>
        <v>#DIV/0!</v>
      </c>
      <c r="AN14" s="18" t="e">
        <f>(COUNTIF(C14:AF14,"0"))/(30-COUNTBLANK(C14:AF14))</f>
        <v>#DIV/0!</v>
      </c>
    </row>
    <row r="15" spans="1:40" ht="13.5">
      <c r="A15" s="14" t="s">
        <v>60</v>
      </c>
      <c r="B15" s="15" t="s">
        <v>84</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7">
        <f>(30-COUNTBLANK(C15:AF15))</f>
        <v>0</v>
      </c>
      <c r="AI15" s="18" t="e">
        <f>(COUNTIF(C15:AF15,"1"))/(30-COUNTBLANK(C15:AF15))</f>
        <v>#DIV/0!</v>
      </c>
      <c r="AJ15" s="18" t="e">
        <f>(COUNTIF(C15:AF15,"2"))/(30-COUNTBLANK(C15:AF15))</f>
        <v>#DIV/0!</v>
      </c>
      <c r="AK15" s="18" t="e">
        <f>(COUNTIF(C15:AF15,"6"))/(30-COUNTBLANK(C15:AF15))</f>
        <v>#DIV/0!</v>
      </c>
      <c r="AL15" s="18" t="e">
        <f>(COUNTIF(C15:AF15,"8"))/(30-COUNTBLANK(C15:AF15))</f>
        <v>#DIV/0!</v>
      </c>
      <c r="AM15" s="18" t="e">
        <f>(COUNTIF(C15:AF15,"9"))/(30-COUNTBLANK(C15:AF15))</f>
        <v>#DIV/0!</v>
      </c>
      <c r="AN15" s="18" t="e">
        <f>(COUNTIF(C15:AF15,"0"))/(30-COUNTBLANK(C15:AF15))</f>
        <v>#DIV/0!</v>
      </c>
    </row>
    <row r="17" spans="1:26" ht="12.75">
      <c r="A17" s="40" t="s">
        <v>63</v>
      </c>
      <c r="B17" s="40" t="s">
        <v>85</v>
      </c>
      <c r="C17" s="40"/>
      <c r="D17" s="40"/>
      <c r="E17" s="40"/>
      <c r="F17" s="40"/>
      <c r="G17" s="40"/>
      <c r="H17" s="40"/>
      <c r="I17" s="40"/>
      <c r="J17" s="40"/>
      <c r="K17" s="40"/>
      <c r="L17" s="40"/>
      <c r="M17" s="40"/>
      <c r="N17" s="40"/>
      <c r="O17" s="40"/>
      <c r="P17" s="40"/>
      <c r="Q17" s="40"/>
      <c r="R17" s="40"/>
      <c r="S17" s="40"/>
      <c r="T17" s="40" t="s">
        <v>63</v>
      </c>
      <c r="U17" s="40"/>
      <c r="V17" s="41"/>
      <c r="W17" s="61" t="s">
        <v>65</v>
      </c>
      <c r="X17" s="61"/>
      <c r="Y17" s="61"/>
      <c r="Z17" s="61"/>
    </row>
    <row r="18" spans="1:26" ht="12.75">
      <c r="A18" s="40" t="s">
        <v>86</v>
      </c>
      <c r="B18" s="40" t="s">
        <v>185</v>
      </c>
      <c r="C18" s="40"/>
      <c r="D18" s="40"/>
      <c r="E18" s="40"/>
      <c r="F18" s="40"/>
      <c r="G18" s="40"/>
      <c r="H18" s="40"/>
      <c r="I18" s="40"/>
      <c r="J18" s="40"/>
      <c r="K18" s="40"/>
      <c r="L18" s="40"/>
      <c r="M18" s="40"/>
      <c r="N18" s="40"/>
      <c r="O18" s="40"/>
      <c r="P18" s="40"/>
      <c r="Q18" s="40"/>
      <c r="R18" s="40"/>
      <c r="S18" s="40"/>
      <c r="T18" s="40" t="s">
        <v>86</v>
      </c>
      <c r="U18" s="42"/>
      <c r="V18" s="43"/>
      <c r="W18" s="61" t="s">
        <v>65</v>
      </c>
      <c r="X18" s="61"/>
      <c r="Y18" s="61"/>
      <c r="Z18" s="61"/>
    </row>
    <row r="19" spans="1:26" ht="12.75">
      <c r="A19" s="40" t="s">
        <v>87</v>
      </c>
      <c r="B19" s="40" t="s">
        <v>88</v>
      </c>
      <c r="C19" s="40"/>
      <c r="D19" s="40"/>
      <c r="E19" s="40"/>
      <c r="F19" s="40"/>
      <c r="G19" s="40"/>
      <c r="H19" s="40"/>
      <c r="I19" s="40"/>
      <c r="J19" s="40"/>
      <c r="K19" s="40"/>
      <c r="L19" s="40"/>
      <c r="M19" s="40"/>
      <c r="N19" s="40"/>
      <c r="O19" s="40"/>
      <c r="P19" s="40"/>
      <c r="Q19" s="40"/>
      <c r="R19" s="40"/>
      <c r="S19" s="40"/>
      <c r="T19" s="40" t="s">
        <v>87</v>
      </c>
      <c r="U19" s="40"/>
      <c r="V19" s="41"/>
      <c r="W19" s="62" t="s">
        <v>89</v>
      </c>
      <c r="X19" s="62"/>
      <c r="Y19" s="62"/>
      <c r="Z19" s="62"/>
    </row>
    <row r="20" spans="1:26" ht="12.75">
      <c r="A20" s="40" t="s">
        <v>90</v>
      </c>
      <c r="B20" s="40" t="s">
        <v>91</v>
      </c>
      <c r="C20" s="40"/>
      <c r="D20" s="40"/>
      <c r="E20" s="40"/>
      <c r="F20" s="40"/>
      <c r="G20" s="40"/>
      <c r="H20" s="40"/>
      <c r="I20" s="40"/>
      <c r="J20" s="40"/>
      <c r="K20" s="40"/>
      <c r="L20" s="40"/>
      <c r="M20" s="40"/>
      <c r="N20" s="40"/>
      <c r="O20" s="40"/>
      <c r="P20" s="40"/>
      <c r="Q20" s="40"/>
      <c r="R20" s="40"/>
      <c r="S20" s="40"/>
      <c r="T20" s="40" t="s">
        <v>90</v>
      </c>
      <c r="U20" s="40"/>
      <c r="V20" s="41"/>
      <c r="W20" s="62" t="s">
        <v>89</v>
      </c>
      <c r="X20" s="62"/>
      <c r="Y20" s="62"/>
      <c r="Z20" s="62"/>
    </row>
    <row r="21" spans="1:26" ht="12.75">
      <c r="A21" s="40" t="s">
        <v>69</v>
      </c>
      <c r="B21" s="40" t="s">
        <v>92</v>
      </c>
      <c r="C21" s="40"/>
      <c r="D21" s="40"/>
      <c r="E21" s="40"/>
      <c r="F21" s="40"/>
      <c r="G21" s="40"/>
      <c r="H21" s="40"/>
      <c r="I21" s="40"/>
      <c r="J21" s="40"/>
      <c r="K21" s="40"/>
      <c r="L21" s="40"/>
      <c r="M21" s="40"/>
      <c r="N21" s="40"/>
      <c r="O21" s="40"/>
      <c r="P21" s="40"/>
      <c r="Q21" s="40"/>
      <c r="R21" s="40"/>
      <c r="S21" s="40"/>
      <c r="T21" s="40" t="s">
        <v>69</v>
      </c>
      <c r="U21" s="40"/>
      <c r="V21" s="41"/>
      <c r="W21" s="63" t="s">
        <v>71</v>
      </c>
      <c r="X21" s="63"/>
      <c r="Y21" s="63"/>
      <c r="Z21" s="63"/>
    </row>
    <row r="22" spans="1:26" ht="12.75">
      <c r="A22" s="40" t="s">
        <v>72</v>
      </c>
      <c r="B22" s="40" t="s">
        <v>73</v>
      </c>
      <c r="C22" s="40"/>
      <c r="D22" s="40"/>
      <c r="E22" s="40"/>
      <c r="F22" s="40"/>
      <c r="G22" s="40"/>
      <c r="H22" s="40"/>
      <c r="I22" s="40"/>
      <c r="J22" s="40"/>
      <c r="K22" s="40"/>
      <c r="L22" s="40"/>
      <c r="M22" s="40"/>
      <c r="N22" s="40"/>
      <c r="O22" s="40"/>
      <c r="P22" s="40"/>
      <c r="Q22" s="40"/>
      <c r="R22" s="40"/>
      <c r="S22" s="40"/>
      <c r="T22" s="40" t="s">
        <v>72</v>
      </c>
      <c r="U22" s="40"/>
      <c r="V22" s="41"/>
      <c r="W22" s="56" t="s">
        <v>74</v>
      </c>
      <c r="X22" s="56"/>
      <c r="Y22" s="56"/>
      <c r="Z22" s="56"/>
    </row>
  </sheetData>
  <mergeCells count="9">
    <mergeCell ref="A1:AN1"/>
    <mergeCell ref="A2:AN2"/>
    <mergeCell ref="A3:AN3"/>
    <mergeCell ref="W17:Z17"/>
    <mergeCell ref="W22:Z22"/>
    <mergeCell ref="W18:Z18"/>
    <mergeCell ref="W19:Z19"/>
    <mergeCell ref="W20:Z20"/>
    <mergeCell ref="W21:Z21"/>
  </mergeCells>
  <conditionalFormatting sqref="C11:AF15">
    <cfRule type="cellIs" priority="1" dxfId="0" operator="between" stopIfTrue="1">
      <formula>1</formula>
      <formula>2</formula>
    </cfRule>
    <cfRule type="cellIs" priority="2" dxfId="3" operator="between" stopIfTrue="1">
      <formula>6</formula>
      <formula>8</formula>
    </cfRule>
    <cfRule type="cellIs" priority="3" dxfId="2" operator="equal" stopIfTrue="1">
      <formula>9</formula>
    </cfRule>
  </conditionalFormatting>
  <dataValidations count="1">
    <dataValidation type="list" operator="equal" allowBlank="1" showInputMessage="1" showErrorMessage="1" promptTitle="Ici !" error="Code non utilisé !" sqref="C11:AF15">
      <formula1>$AI$10:$AN$10</formula1>
    </dataValidation>
  </dataValidations>
  <printOptions horizontalCentered="1" verticalCentered="1"/>
  <pageMargins left="0.39375" right="0.39375" top="0.5118055555555555" bottom="0.39375" header="0.5118055555555555" footer="0.5118055555555555"/>
  <pageSetup fitToHeight="1" fitToWidth="1" horizontalDpi="300" verticalDpi="300" orientation="landscape" paperSize="9"/>
  <headerFooter alignWithMargins="0">
    <oddHeader>&amp;L&amp;"Arial Narrow,Normal"&amp;12Évaluation GS&amp;C&amp;"Arial Narrow,Normal"&amp;12Octobre 2008&amp;R&amp;"Arial Narrow,Normal"&amp;12Colombes  I</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N17"/>
  <sheetViews>
    <sheetView zoomScale="99" zoomScaleNormal="99" workbookViewId="0" topLeftCell="A1">
      <selection activeCell="AH17" sqref="AH17"/>
    </sheetView>
  </sheetViews>
  <sheetFormatPr defaultColWidth="11.421875" defaultRowHeight="12.75"/>
  <cols>
    <col min="1" max="1" width="9.8515625" style="5" customWidth="1"/>
    <col min="2" max="2" width="17.00390625" style="5" customWidth="1"/>
    <col min="3" max="3" width="23.421875" style="5" customWidth="1"/>
    <col min="4" max="35" width="2.7109375" style="5" customWidth="1"/>
    <col min="36" max="40" width="6.7109375" style="5" customWidth="1"/>
    <col min="41" max="16384" width="11.421875" style="5" customWidth="1"/>
  </cols>
  <sheetData>
    <row r="1" spans="1:40" ht="33.75">
      <c r="A1" s="65" t="s">
        <v>93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row>
    <row r="2" spans="1:40" ht="15.75">
      <c r="A2" s="58" t="s">
        <v>94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1:40" ht="15.7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row>
    <row r="4" spans="1:3" ht="12.75">
      <c r="A4" s="6" t="s">
        <v>40</v>
      </c>
      <c r="B4" s="7"/>
      <c r="C4" s="7" t="str">
        <f>Élèves!A34</f>
        <v>École</v>
      </c>
    </row>
    <row r="5" spans="1:3" ht="12.75">
      <c r="A5" s="8" t="s">
        <v>41</v>
      </c>
      <c r="B5" s="7"/>
      <c r="C5" s="7" t="str">
        <f>Élèves!A35</f>
        <v>Classe</v>
      </c>
    </row>
    <row r="6" spans="1:3" ht="12.75">
      <c r="A6" s="5" t="s">
        <v>42</v>
      </c>
      <c r="C6" s="5" t="s">
        <v>77</v>
      </c>
    </row>
    <row r="7" spans="1:3" ht="12.75">
      <c r="A7" s="5" t="s">
        <v>44</v>
      </c>
      <c r="C7" s="25" t="s">
        <v>95</v>
      </c>
    </row>
    <row r="8" spans="1:3" ht="12.75">
      <c r="A8" s="5" t="s">
        <v>46</v>
      </c>
      <c r="C8" s="25" t="s">
        <v>96</v>
      </c>
    </row>
    <row r="10" spans="4:40" ht="60" customHeight="1">
      <c r="D10" s="9" t="str">
        <f>Élèves!A3</f>
        <v>Élève 1</v>
      </c>
      <c r="E10" s="9" t="str">
        <f>Élèves!A4</f>
        <v>Élève 2</v>
      </c>
      <c r="F10" s="9" t="str">
        <f>Élèves!A5</f>
        <v>Élève 3</v>
      </c>
      <c r="G10" s="9" t="str">
        <f>Élèves!A6</f>
        <v>Élève 4</v>
      </c>
      <c r="H10" s="9" t="str">
        <f>Élèves!A7</f>
        <v>Élève 5</v>
      </c>
      <c r="I10" s="9" t="str">
        <f>Élèves!A8</f>
        <v>Élève 6</v>
      </c>
      <c r="J10" s="9" t="str">
        <f>Élèves!A9</f>
        <v>Élève 7</v>
      </c>
      <c r="K10" s="9" t="str">
        <f>Élèves!A10</f>
        <v>Élève 8</v>
      </c>
      <c r="L10" s="9" t="str">
        <f>Élèves!A11</f>
        <v>Élève 9</v>
      </c>
      <c r="M10" s="9" t="str">
        <f>Élèves!A12</f>
        <v>Élève 10</v>
      </c>
      <c r="N10" s="9" t="str">
        <f>Élèves!A13</f>
        <v>Élève 11</v>
      </c>
      <c r="O10" s="9" t="str">
        <f>Élèves!A14</f>
        <v>Élève 12</v>
      </c>
      <c r="P10" s="9" t="str">
        <f>Élèves!A15</f>
        <v>Élève 13</v>
      </c>
      <c r="Q10" s="9" t="str">
        <f>Élèves!A16</f>
        <v>Élève 14</v>
      </c>
      <c r="R10" s="9" t="str">
        <f>Élèves!A17</f>
        <v>Élève 15</v>
      </c>
      <c r="S10" s="9" t="str">
        <f>Élèves!A18</f>
        <v>Élève 16</v>
      </c>
      <c r="T10" s="9" t="str">
        <f>Élèves!A19</f>
        <v>Élève 17</v>
      </c>
      <c r="U10" s="9" t="str">
        <f>Élèves!A20</f>
        <v>Élève 18</v>
      </c>
      <c r="V10" s="9" t="str">
        <f>Élèves!A21</f>
        <v>Élève 19</v>
      </c>
      <c r="W10" s="9" t="str">
        <f>Élèves!A22</f>
        <v>Élève 20</v>
      </c>
      <c r="X10" s="9" t="str">
        <f>Élèves!A23</f>
        <v>Élève 21</v>
      </c>
      <c r="Y10" s="9" t="str">
        <f>Élèves!A24</f>
        <v>Élève 22</v>
      </c>
      <c r="Z10" s="9" t="str">
        <f>Élèves!A25</f>
        <v>Élève 23</v>
      </c>
      <c r="AA10" s="9" t="str">
        <f>Élèves!A26</f>
        <v>Élève 24</v>
      </c>
      <c r="AB10" s="9" t="str">
        <f>Élèves!A27</f>
        <v>Élève 25</v>
      </c>
      <c r="AC10" s="9" t="str">
        <f>Élèves!A28</f>
        <v>Élève 26</v>
      </c>
      <c r="AD10" s="9" t="str">
        <f>Élèves!A29</f>
        <v>Élève 27</v>
      </c>
      <c r="AE10" s="9" t="str">
        <f>Élèves!A30</f>
        <v>Élève 28</v>
      </c>
      <c r="AF10" s="9" t="str">
        <f>Élèves!A31</f>
        <v>Élève 29</v>
      </c>
      <c r="AG10" s="9" t="str">
        <f>Élèves!A32</f>
        <v>Élève 30</v>
      </c>
      <c r="AJ10" s="10">
        <v>1</v>
      </c>
      <c r="AK10" s="26">
        <v>2</v>
      </c>
      <c r="AL10" s="27">
        <v>9</v>
      </c>
      <c r="AM10" s="35">
        <v>0</v>
      </c>
      <c r="AN10" s="28"/>
    </row>
    <row r="11" spans="1:40" ht="13.5">
      <c r="A11" s="14" t="s">
        <v>48</v>
      </c>
      <c r="B11" s="29" t="s">
        <v>97</v>
      </c>
      <c r="C11" s="14" t="s">
        <v>98</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7">
        <f>(30-COUNTBLANK(D11:AG11))</f>
        <v>0</v>
      </c>
      <c r="AJ11" s="18" t="e">
        <f>(COUNTIF(D11:AG11,"1"))/$AH11</f>
        <v>#DIV/0!</v>
      </c>
      <c r="AK11" s="18" t="e">
        <f>(COUNTIF(D11:AG11,"2"))/$AH11</f>
        <v>#DIV/0!</v>
      </c>
      <c r="AL11" s="18" t="e">
        <f>(COUNTIF(E11:AH11,"9"))/$AH11</f>
        <v>#DIV/0!</v>
      </c>
      <c r="AM11" s="18" t="e">
        <f>(COUNTIF(D11:AG11,"0"))/$AH11</f>
        <v>#DIV/0!</v>
      </c>
      <c r="AN11" s="30"/>
    </row>
    <row r="12" spans="1:40" ht="13.5">
      <c r="A12" s="14" t="s">
        <v>51</v>
      </c>
      <c r="B12" s="31" t="s">
        <v>99</v>
      </c>
      <c r="C12" s="14" t="s">
        <v>100</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f>(30-COUNTBLANK(D12:AG12))</f>
        <v>0</v>
      </c>
      <c r="AJ12" s="18" t="e">
        <f>(COUNTIF(D12:AG12,"1"))/$AH12</f>
        <v>#DIV/0!</v>
      </c>
      <c r="AK12" s="18" t="e">
        <f>(COUNTIF(D12:AG12,"2"))/$AH12</f>
        <v>#DIV/0!</v>
      </c>
      <c r="AL12" s="18" t="e">
        <f>(COUNTIF(E12:AH12,"9"))/$AH12</f>
        <v>#DIV/0!</v>
      </c>
      <c r="AM12" s="18" t="e">
        <f>(COUNTIF(D12:AG12,"0"))/$AH12</f>
        <v>#DIV/0!</v>
      </c>
      <c r="AN12" s="30"/>
    </row>
    <row r="14" spans="1:27" ht="12.75">
      <c r="A14" s="40" t="s">
        <v>63</v>
      </c>
      <c r="B14" s="40" t="s">
        <v>64</v>
      </c>
      <c r="C14" s="40"/>
      <c r="D14" s="40"/>
      <c r="E14" s="40"/>
      <c r="F14" s="40"/>
      <c r="G14" s="40"/>
      <c r="H14" s="40"/>
      <c r="I14" s="40"/>
      <c r="J14" s="40"/>
      <c r="K14" s="40"/>
      <c r="L14" s="40"/>
      <c r="M14" s="40"/>
      <c r="N14" s="40"/>
      <c r="O14" s="40"/>
      <c r="P14" s="40"/>
      <c r="Q14" s="40"/>
      <c r="R14" s="40"/>
      <c r="S14" s="40"/>
      <c r="T14" s="40" t="s">
        <v>63</v>
      </c>
      <c r="U14" s="40"/>
      <c r="V14" s="40"/>
      <c r="W14" s="41"/>
      <c r="X14" s="60" t="s">
        <v>65</v>
      </c>
      <c r="Y14" s="60"/>
      <c r="Z14" s="60"/>
      <c r="AA14" s="60"/>
    </row>
    <row r="15" spans="1:27" ht="12.75">
      <c r="A15" s="40" t="s">
        <v>86</v>
      </c>
      <c r="B15" s="40" t="s">
        <v>101</v>
      </c>
      <c r="C15" s="40"/>
      <c r="D15" s="40"/>
      <c r="E15" s="40"/>
      <c r="F15" s="40"/>
      <c r="G15" s="40"/>
      <c r="H15" s="40"/>
      <c r="I15" s="40"/>
      <c r="J15" s="40"/>
      <c r="K15" s="40"/>
      <c r="L15" s="40"/>
      <c r="M15" s="40"/>
      <c r="N15" s="40"/>
      <c r="O15" s="40"/>
      <c r="P15" s="40"/>
      <c r="Q15" s="40"/>
      <c r="R15" s="40"/>
      <c r="S15" s="40"/>
      <c r="T15" s="40" t="s">
        <v>86</v>
      </c>
      <c r="U15" s="40"/>
      <c r="V15" s="40"/>
      <c r="W15" s="41"/>
      <c r="X15" s="60" t="s">
        <v>65</v>
      </c>
      <c r="Y15" s="60"/>
      <c r="Z15" s="60"/>
      <c r="AA15" s="60"/>
    </row>
    <row r="16" spans="1:27" ht="12.75">
      <c r="A16" s="40" t="s">
        <v>69</v>
      </c>
      <c r="B16" s="40" t="s">
        <v>102</v>
      </c>
      <c r="C16" s="40"/>
      <c r="D16" s="40"/>
      <c r="E16" s="40"/>
      <c r="F16" s="40"/>
      <c r="G16" s="40"/>
      <c r="H16" s="40"/>
      <c r="I16" s="40"/>
      <c r="J16" s="40"/>
      <c r="K16" s="40"/>
      <c r="L16" s="40"/>
      <c r="M16" s="40"/>
      <c r="N16" s="40"/>
      <c r="O16" s="40"/>
      <c r="P16" s="40"/>
      <c r="Q16" s="40"/>
      <c r="R16" s="40"/>
      <c r="S16" s="40"/>
      <c r="T16" s="40" t="s">
        <v>69</v>
      </c>
      <c r="U16" s="40"/>
      <c r="V16" s="40"/>
      <c r="W16" s="41"/>
      <c r="X16" s="55" t="s">
        <v>71</v>
      </c>
      <c r="Y16" s="55"/>
      <c r="Z16" s="55"/>
      <c r="AA16" s="55"/>
    </row>
    <row r="17" spans="1:27" ht="12.75">
      <c r="A17" s="40" t="s">
        <v>72</v>
      </c>
      <c r="B17" s="40" t="s">
        <v>103</v>
      </c>
      <c r="C17" s="40"/>
      <c r="D17" s="40"/>
      <c r="E17" s="40"/>
      <c r="F17" s="40"/>
      <c r="G17" s="40"/>
      <c r="H17" s="40"/>
      <c r="I17" s="40"/>
      <c r="J17" s="40"/>
      <c r="K17" s="40"/>
      <c r="L17" s="40"/>
      <c r="M17" s="40"/>
      <c r="N17" s="40"/>
      <c r="O17" s="40"/>
      <c r="P17" s="40"/>
      <c r="Q17" s="40"/>
      <c r="R17" s="40"/>
      <c r="S17" s="40"/>
      <c r="T17" s="40" t="s">
        <v>72</v>
      </c>
      <c r="U17" s="40"/>
      <c r="V17" s="40"/>
      <c r="W17" s="41"/>
      <c r="X17" s="56" t="s">
        <v>74</v>
      </c>
      <c r="Y17" s="56"/>
      <c r="Z17" s="56"/>
      <c r="AA17" s="56"/>
    </row>
  </sheetData>
  <mergeCells count="7">
    <mergeCell ref="X15:AA15"/>
    <mergeCell ref="X16:AA16"/>
    <mergeCell ref="X17:AA17"/>
    <mergeCell ref="A1:AN1"/>
    <mergeCell ref="A2:AN2"/>
    <mergeCell ref="A3:AN3"/>
    <mergeCell ref="X14:AA14"/>
  </mergeCells>
  <conditionalFormatting sqref="D11">
    <cfRule type="cellIs" priority="1" dxfId="0" operator="between" stopIfTrue="1">
      <formula>1</formula>
      <formula>3</formula>
    </cfRule>
    <cfRule type="cellIs" priority="2" dxfId="3" operator="between" stopIfTrue="1">
      <formula>7</formula>
      <formula>8</formula>
    </cfRule>
    <cfRule type="cellIs" priority="3" dxfId="2" operator="equal" stopIfTrue="1">
      <formula>9</formula>
    </cfRule>
  </conditionalFormatting>
  <conditionalFormatting sqref="D12 E11:AG12">
    <cfRule type="cellIs" priority="4" dxfId="0" operator="between" stopIfTrue="1">
      <formula>1</formula>
      <formula>4</formula>
    </cfRule>
    <cfRule type="cellIs" priority="5" dxfId="3" operator="between" stopIfTrue="1">
      <formula>7</formula>
      <formula>8</formula>
    </cfRule>
    <cfRule type="cellIs" priority="6" dxfId="2" operator="equal" stopIfTrue="1">
      <formula>9</formula>
    </cfRule>
  </conditionalFormatting>
  <dataValidations count="1">
    <dataValidation type="list" operator="equal" allowBlank="1" showInputMessage="1" showErrorMessage="1" promptTitle="Ici !" error="Code non utilisé !" sqref="D11:AG12">
      <formula1>$AJ$10:$AM$10</formula1>
    </dataValidation>
  </dataValidations>
  <printOptions horizontalCentered="1" verticalCentered="1"/>
  <pageMargins left="0.39375" right="0.39375" top="0.5118055555555555" bottom="0.5118055555555555" header="0.5118055555555555" footer="0.5118055555555555"/>
  <pageSetup fitToHeight="1" fitToWidth="1" horizontalDpi="300" verticalDpi="300" orientation="landscape" paperSize="9" r:id="rId1"/>
  <headerFooter alignWithMargins="0">
    <oddHeader>&amp;L&amp;"Arial Narrow,Normal"Évaluation GS&amp;C&amp;"Arial Narrow,Normal"&amp;12Octobre 2008&amp;R&amp;"Arial Narrow,Normal"&amp;12Colombes  I</oddHeader>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M24"/>
  <sheetViews>
    <sheetView zoomScale="99" zoomScaleNormal="99" workbookViewId="0" topLeftCell="A1">
      <selection activeCell="D11" sqref="D11"/>
    </sheetView>
  </sheetViews>
  <sheetFormatPr defaultColWidth="11.421875" defaultRowHeight="12.75"/>
  <cols>
    <col min="1" max="2" width="9.8515625" style="5" customWidth="1"/>
    <col min="3" max="3" width="22.8515625" style="5" customWidth="1"/>
    <col min="4" max="34" width="2.7109375" style="5" customWidth="1"/>
    <col min="35" max="35" width="2.7109375" style="32" customWidth="1"/>
    <col min="36" max="39" width="6.7109375" style="33" customWidth="1"/>
    <col min="40" max="16384" width="11.421875" style="5" customWidth="1"/>
  </cols>
  <sheetData>
    <row r="1" spans="1:39" ht="33.75">
      <c r="A1" s="70" t="s">
        <v>104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row>
    <row r="2" spans="1:39" ht="15.75">
      <c r="A2" s="58" t="s">
        <v>105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row>
    <row r="3" spans="1:39" ht="15.7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4" spans="1:3" ht="12.75">
      <c r="A4" s="6" t="s">
        <v>40</v>
      </c>
      <c r="B4" s="7"/>
      <c r="C4" s="7" t="str">
        <f>Élèves!A34</f>
        <v>École</v>
      </c>
    </row>
    <row r="5" spans="1:3" ht="12.75">
      <c r="A5" s="8" t="s">
        <v>41</v>
      </c>
      <c r="B5" s="7"/>
      <c r="C5" s="7" t="str">
        <f>Élèves!A35</f>
        <v>Classe</v>
      </c>
    </row>
    <row r="6" spans="1:3" ht="12.75">
      <c r="A6" s="5" t="s">
        <v>42</v>
      </c>
      <c r="C6" s="5" t="s">
        <v>106</v>
      </c>
    </row>
    <row r="7" spans="1:3" ht="12.75">
      <c r="A7" s="5" t="s">
        <v>44</v>
      </c>
      <c r="C7" s="5" t="s">
        <v>107</v>
      </c>
    </row>
    <row r="8" spans="1:3" ht="12.75">
      <c r="A8" s="5" t="s">
        <v>46</v>
      </c>
      <c r="C8" s="5" t="s">
        <v>108</v>
      </c>
    </row>
    <row r="10" spans="4:39" ht="60" customHeight="1">
      <c r="D10" s="9" t="str">
        <f>Élèves!A3</f>
        <v>Élève 1</v>
      </c>
      <c r="E10" s="9" t="str">
        <f>Élèves!A4</f>
        <v>Élève 2</v>
      </c>
      <c r="F10" s="9" t="str">
        <f>Élèves!A5</f>
        <v>Élève 3</v>
      </c>
      <c r="G10" s="9" t="str">
        <f>Élèves!A6</f>
        <v>Élève 4</v>
      </c>
      <c r="H10" s="9" t="str">
        <f>Élèves!A7</f>
        <v>Élève 5</v>
      </c>
      <c r="I10" s="9" t="str">
        <f>Élèves!A8</f>
        <v>Élève 6</v>
      </c>
      <c r="J10" s="9" t="str">
        <f>Élèves!A9</f>
        <v>Élève 7</v>
      </c>
      <c r="K10" s="9" t="str">
        <f>Élèves!A10</f>
        <v>Élève 8</v>
      </c>
      <c r="L10" s="9" t="str">
        <f>Élèves!A11</f>
        <v>Élève 9</v>
      </c>
      <c r="M10" s="9" t="str">
        <f>Élèves!A12</f>
        <v>Élève 10</v>
      </c>
      <c r="N10" s="9" t="str">
        <f>Élèves!A13</f>
        <v>Élève 11</v>
      </c>
      <c r="O10" s="9" t="str">
        <f>Élèves!A14</f>
        <v>Élève 12</v>
      </c>
      <c r="P10" s="9" t="str">
        <f>Élèves!A15</f>
        <v>Élève 13</v>
      </c>
      <c r="Q10" s="9" t="str">
        <f>Élèves!A16</f>
        <v>Élève 14</v>
      </c>
      <c r="R10" s="9" t="str">
        <f>Élèves!A17</f>
        <v>Élève 15</v>
      </c>
      <c r="S10" s="9" t="str">
        <f>Élèves!A18</f>
        <v>Élève 16</v>
      </c>
      <c r="T10" s="9" t="str">
        <f>Élèves!A19</f>
        <v>Élève 17</v>
      </c>
      <c r="U10" s="9" t="str">
        <f>Élèves!A20</f>
        <v>Élève 18</v>
      </c>
      <c r="V10" s="9" t="str">
        <f>Élèves!A21</f>
        <v>Élève 19</v>
      </c>
      <c r="W10" s="9" t="str">
        <f>Élèves!A22</f>
        <v>Élève 20</v>
      </c>
      <c r="X10" s="9" t="str">
        <f>Élèves!A23</f>
        <v>Élève 21</v>
      </c>
      <c r="Y10" s="9" t="str">
        <f>Élèves!A24</f>
        <v>Élève 22</v>
      </c>
      <c r="Z10" s="9" t="str">
        <f>Élèves!A25</f>
        <v>Élève 23</v>
      </c>
      <c r="AA10" s="9" t="str">
        <f>Élèves!A26</f>
        <v>Élève 24</v>
      </c>
      <c r="AB10" s="9" t="str">
        <f>Élèves!A27</f>
        <v>Élève 25</v>
      </c>
      <c r="AC10" s="9" t="str">
        <f>Élèves!A28</f>
        <v>Élève 26</v>
      </c>
      <c r="AD10" s="9" t="str">
        <f>Élèves!A29</f>
        <v>Élève 27</v>
      </c>
      <c r="AE10" s="9" t="str">
        <f>Élèves!A30</f>
        <v>Élève 28</v>
      </c>
      <c r="AF10" s="9" t="str">
        <f>Élèves!A31</f>
        <v>Élève 29</v>
      </c>
      <c r="AG10" s="9" t="str">
        <f>Élèves!A32</f>
        <v>Élève 30</v>
      </c>
      <c r="AJ10" s="10">
        <v>1</v>
      </c>
      <c r="AK10" s="23">
        <v>8</v>
      </c>
      <c r="AL10" s="12">
        <v>9</v>
      </c>
      <c r="AM10" s="13">
        <v>0</v>
      </c>
    </row>
    <row r="11" spans="1:39" ht="13.5">
      <c r="A11" s="14" t="s">
        <v>48</v>
      </c>
      <c r="B11" s="14"/>
      <c r="C11" s="15" t="s">
        <v>109</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7">
        <f aca="true" t="shared" si="0" ref="AH11:AH18">(30-COUNTBLANK(D11:AG11))</f>
        <v>0</v>
      </c>
      <c r="AJ11" s="18" t="e">
        <f aca="true" t="shared" si="1" ref="AJ11:AJ18">(COUNTIF(D11:AG11,"1"))/AH11</f>
        <v>#DIV/0!</v>
      </c>
      <c r="AK11" s="18" t="e">
        <f aca="true" t="shared" si="2" ref="AK11:AK18">(COUNTIF(D11:AG11,"8"))/AH11</f>
        <v>#DIV/0!</v>
      </c>
      <c r="AL11" s="18" t="e">
        <f aca="true" t="shared" si="3" ref="AL11:AL18">(COUNTIF(D11:AG11,"9"))/AH11</f>
        <v>#DIV/0!</v>
      </c>
      <c r="AM11" s="18" t="e">
        <f aca="true" t="shared" si="4" ref="AM11:AM18">(COUNTIF(D11:AG11,"0"))/AH11</f>
        <v>#DIV/0!</v>
      </c>
    </row>
    <row r="12" spans="1:39" ht="13.5">
      <c r="A12" s="14" t="s">
        <v>51</v>
      </c>
      <c r="B12" s="14"/>
      <c r="C12" s="15" t="s">
        <v>110</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f t="shared" si="0"/>
        <v>0</v>
      </c>
      <c r="AJ12" s="18" t="e">
        <f t="shared" si="1"/>
        <v>#DIV/0!</v>
      </c>
      <c r="AK12" s="18" t="e">
        <f t="shared" si="2"/>
        <v>#DIV/0!</v>
      </c>
      <c r="AL12" s="18" t="e">
        <f t="shared" si="3"/>
        <v>#DIV/0!</v>
      </c>
      <c r="AM12" s="18" t="e">
        <f t="shared" si="4"/>
        <v>#DIV/0!</v>
      </c>
    </row>
    <row r="13" spans="1:39" ht="13.5">
      <c r="A13" s="14" t="s">
        <v>54</v>
      </c>
      <c r="B13" s="14"/>
      <c r="C13" s="15" t="s">
        <v>111</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f t="shared" si="0"/>
        <v>0</v>
      </c>
      <c r="AJ13" s="18" t="e">
        <f t="shared" si="1"/>
        <v>#DIV/0!</v>
      </c>
      <c r="AK13" s="18" t="e">
        <f t="shared" si="2"/>
        <v>#DIV/0!</v>
      </c>
      <c r="AL13" s="18" t="e">
        <f t="shared" si="3"/>
        <v>#DIV/0!</v>
      </c>
      <c r="AM13" s="18" t="e">
        <f t="shared" si="4"/>
        <v>#DIV/0!</v>
      </c>
    </row>
    <row r="14" spans="1:39" ht="13.5">
      <c r="A14" s="14" t="s">
        <v>57</v>
      </c>
      <c r="B14" s="14"/>
      <c r="C14" s="15" t="s">
        <v>112</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7">
        <f t="shared" si="0"/>
        <v>0</v>
      </c>
      <c r="AJ14" s="18" t="e">
        <f t="shared" si="1"/>
        <v>#DIV/0!</v>
      </c>
      <c r="AK14" s="18" t="e">
        <f t="shared" si="2"/>
        <v>#DIV/0!</v>
      </c>
      <c r="AL14" s="18" t="e">
        <f t="shared" si="3"/>
        <v>#DIV/0!</v>
      </c>
      <c r="AM14" s="18" t="e">
        <f t="shared" si="4"/>
        <v>#DIV/0!</v>
      </c>
    </row>
    <row r="15" spans="1:39" ht="13.5">
      <c r="A15" s="14" t="s">
        <v>60</v>
      </c>
      <c r="B15" s="14"/>
      <c r="C15" s="15" t="s">
        <v>113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7">
        <f t="shared" si="0"/>
        <v>0</v>
      </c>
      <c r="AJ15" s="18" t="e">
        <f t="shared" si="1"/>
        <v>#DIV/0!</v>
      </c>
      <c r="AK15" s="18" t="e">
        <f t="shared" si="2"/>
        <v>#DIV/0!</v>
      </c>
      <c r="AL15" s="18" t="e">
        <f t="shared" si="3"/>
        <v>#DIV/0!</v>
      </c>
      <c r="AM15" s="18" t="e">
        <f t="shared" si="4"/>
        <v>#DIV/0!</v>
      </c>
    </row>
    <row r="16" spans="1:39" ht="13.5">
      <c r="A16" s="14" t="s">
        <v>186</v>
      </c>
      <c r="B16" s="14"/>
      <c r="C16" s="15" t="s">
        <v>114</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7">
        <f t="shared" si="0"/>
        <v>0</v>
      </c>
      <c r="AJ16" s="18" t="e">
        <f t="shared" si="1"/>
        <v>#DIV/0!</v>
      </c>
      <c r="AK16" s="18" t="e">
        <f t="shared" si="2"/>
        <v>#DIV/0!</v>
      </c>
      <c r="AL16" s="18" t="e">
        <f t="shared" si="3"/>
        <v>#DIV/0!</v>
      </c>
      <c r="AM16" s="18" t="e">
        <f t="shared" si="4"/>
        <v>#DIV/0!</v>
      </c>
    </row>
    <row r="17" spans="1:39" ht="13.5">
      <c r="A17" s="14" t="s">
        <v>187</v>
      </c>
      <c r="B17" s="14"/>
      <c r="C17" s="15" t="s">
        <v>115</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7">
        <f t="shared" si="0"/>
        <v>0</v>
      </c>
      <c r="AJ17" s="18" t="e">
        <f t="shared" si="1"/>
        <v>#DIV/0!</v>
      </c>
      <c r="AK17" s="18" t="e">
        <f t="shared" si="2"/>
        <v>#DIV/0!</v>
      </c>
      <c r="AL17" s="18" t="e">
        <f t="shared" si="3"/>
        <v>#DIV/0!</v>
      </c>
      <c r="AM17" s="18" t="e">
        <f t="shared" si="4"/>
        <v>#DIV/0!</v>
      </c>
    </row>
    <row r="18" spans="1:39" ht="13.5">
      <c r="A18" s="14" t="s">
        <v>188</v>
      </c>
      <c r="B18" s="14"/>
      <c r="C18" s="15" t="s">
        <v>116</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7">
        <f t="shared" si="0"/>
        <v>0</v>
      </c>
      <c r="AJ18" s="18" t="e">
        <f t="shared" si="1"/>
        <v>#DIV/0!</v>
      </c>
      <c r="AK18" s="18" t="e">
        <f t="shared" si="2"/>
        <v>#DIV/0!</v>
      </c>
      <c r="AL18" s="18" t="e">
        <f t="shared" si="3"/>
        <v>#DIV/0!</v>
      </c>
      <c r="AM18" s="18" t="e">
        <f t="shared" si="4"/>
        <v>#DIV/0!</v>
      </c>
    </row>
    <row r="20" spans="1:39" ht="12.75">
      <c r="A20" s="21" t="s">
        <v>63</v>
      </c>
      <c r="B20" s="21" t="s">
        <v>85</v>
      </c>
      <c r="C20" s="21"/>
      <c r="D20" s="21"/>
      <c r="E20" s="21"/>
      <c r="F20" s="21"/>
      <c r="G20" s="21"/>
      <c r="H20" s="21"/>
      <c r="I20" s="21"/>
      <c r="J20" s="21"/>
      <c r="K20" s="21"/>
      <c r="L20" s="21"/>
      <c r="M20" s="21"/>
      <c r="N20" s="21"/>
      <c r="O20" s="21"/>
      <c r="P20" s="21"/>
      <c r="Q20" s="21"/>
      <c r="R20" s="21"/>
      <c r="S20" s="21"/>
      <c r="T20" s="21"/>
      <c r="U20" s="21" t="s">
        <v>63</v>
      </c>
      <c r="V20" s="21"/>
      <c r="W20" s="21"/>
      <c r="X20" s="71" t="s">
        <v>65</v>
      </c>
      <c r="Y20" s="71"/>
      <c r="Z20" s="71"/>
      <c r="AA20" s="71"/>
      <c r="AJ20" s="5"/>
      <c r="AK20" s="5"/>
      <c r="AL20" s="5"/>
      <c r="AM20" s="5"/>
    </row>
    <row r="21" spans="1:39" ht="12.75">
      <c r="A21" s="22" t="s">
        <v>90</v>
      </c>
      <c r="B21" s="22" t="s">
        <v>117</v>
      </c>
      <c r="C21" s="22"/>
      <c r="D21" s="22"/>
      <c r="E21" s="22"/>
      <c r="F21" s="22"/>
      <c r="G21" s="22"/>
      <c r="H21" s="22"/>
      <c r="I21" s="22"/>
      <c r="J21" s="22"/>
      <c r="K21" s="22"/>
      <c r="L21" s="22"/>
      <c r="M21" s="22"/>
      <c r="N21" s="22"/>
      <c r="O21" s="22"/>
      <c r="P21" s="22"/>
      <c r="Q21" s="22"/>
      <c r="R21" s="22"/>
      <c r="S21" s="22"/>
      <c r="T21" s="22"/>
      <c r="U21" s="22" t="s">
        <v>90</v>
      </c>
      <c r="V21" s="22"/>
      <c r="W21" s="22"/>
      <c r="X21" s="67" t="s">
        <v>89</v>
      </c>
      <c r="Y21" s="67"/>
      <c r="Z21" s="67"/>
      <c r="AA21" s="67"/>
      <c r="AJ21" s="5"/>
      <c r="AK21" s="5"/>
      <c r="AL21" s="5"/>
      <c r="AM21" s="5"/>
    </row>
    <row r="22" spans="1:39" ht="12.75">
      <c r="A22" s="22" t="s">
        <v>69</v>
      </c>
      <c r="B22" s="22" t="s">
        <v>118</v>
      </c>
      <c r="C22" s="22"/>
      <c r="D22" s="22"/>
      <c r="E22" s="22"/>
      <c r="F22" s="22"/>
      <c r="G22" s="22"/>
      <c r="H22" s="22"/>
      <c r="I22" s="22"/>
      <c r="J22" s="22"/>
      <c r="K22" s="22"/>
      <c r="L22" s="22"/>
      <c r="M22" s="22"/>
      <c r="N22" s="22"/>
      <c r="O22" s="22"/>
      <c r="P22" s="22"/>
      <c r="Q22" s="22"/>
      <c r="R22" s="22"/>
      <c r="S22" s="22"/>
      <c r="T22" s="22"/>
      <c r="U22" s="22" t="s">
        <v>69</v>
      </c>
      <c r="V22" s="22"/>
      <c r="W22" s="22"/>
      <c r="X22" s="68" t="s">
        <v>71</v>
      </c>
      <c r="Y22" s="68"/>
      <c r="Z22" s="68"/>
      <c r="AA22" s="68"/>
      <c r="AJ22" s="5"/>
      <c r="AK22" s="5"/>
      <c r="AL22" s="5"/>
      <c r="AM22" s="5"/>
    </row>
    <row r="23" spans="1:39" ht="12.75">
      <c r="A23" s="22" t="s">
        <v>72</v>
      </c>
      <c r="B23" s="22" t="s">
        <v>73</v>
      </c>
      <c r="C23" s="22"/>
      <c r="D23" s="22"/>
      <c r="E23" s="22"/>
      <c r="F23" s="22"/>
      <c r="G23" s="22"/>
      <c r="H23" s="22"/>
      <c r="I23" s="22"/>
      <c r="J23" s="22"/>
      <c r="K23" s="22"/>
      <c r="L23" s="22"/>
      <c r="M23" s="22"/>
      <c r="N23" s="22"/>
      <c r="O23" s="22"/>
      <c r="P23" s="22"/>
      <c r="Q23" s="22"/>
      <c r="R23" s="22"/>
      <c r="S23" s="22"/>
      <c r="T23" s="22"/>
      <c r="U23" s="22" t="s">
        <v>72</v>
      </c>
      <c r="V23" s="22"/>
      <c r="W23" s="22"/>
      <c r="X23" s="69" t="s">
        <v>74</v>
      </c>
      <c r="Y23" s="69"/>
      <c r="Z23" s="69"/>
      <c r="AA23" s="69"/>
      <c r="AJ23" s="5"/>
      <c r="AK23" s="5"/>
      <c r="AL23" s="5"/>
      <c r="AM23" s="5"/>
    </row>
    <row r="24" spans="36:39" ht="12.75">
      <c r="AJ24" s="5"/>
      <c r="AK24" s="5"/>
      <c r="AL24" s="5"/>
      <c r="AM24" s="5"/>
    </row>
  </sheetData>
  <mergeCells count="7">
    <mergeCell ref="X21:AA21"/>
    <mergeCell ref="X22:AA22"/>
    <mergeCell ref="X23:AA23"/>
    <mergeCell ref="A1:AM1"/>
    <mergeCell ref="A2:AM2"/>
    <mergeCell ref="A3:AM3"/>
    <mergeCell ref="X20:AA20"/>
  </mergeCells>
  <conditionalFormatting sqref="D11:AG18">
    <cfRule type="cellIs" priority="1" dxfId="0" operator="equal" stopIfTrue="1">
      <formula>1</formula>
    </cfRule>
    <cfRule type="cellIs" priority="2" dxfId="3" operator="equal" stopIfTrue="1">
      <formula>8</formula>
    </cfRule>
    <cfRule type="cellIs" priority="3" dxfId="2" operator="equal" stopIfTrue="1">
      <formula>9</formula>
    </cfRule>
  </conditionalFormatting>
  <dataValidations count="1">
    <dataValidation type="list" operator="equal" allowBlank="1" showInputMessage="1" showErrorMessage="1" promptTitle="Ici !" error="Code non utilisé !" sqref="D11:AG18">
      <formula1>$AJ$10:$AM$10</formula1>
    </dataValidation>
  </dataValidations>
  <printOptions horizontalCentered="1" verticalCentered="1"/>
  <pageMargins left="0.39375" right="0.39375" top="0.5118055555555555" bottom="0.5118055555555555" header="0.5118055555555555" footer="0.5118055555555555"/>
  <pageSetup fitToHeight="1" fitToWidth="1" horizontalDpi="300" verticalDpi="300" orientation="landscape" paperSize="9"/>
  <headerFooter alignWithMargins="0">
    <oddHeader>&amp;L&amp;"Arial Narrow,Normal"&amp;12Évaluation GS&amp;C&amp;"Arial Narrow,Normal"&amp;12Octobre 2008&amp;R&amp;"Arial Narrow,Normal"&amp;12Colombes  I</oddHeader>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47"/>
  <sheetViews>
    <sheetView zoomScale="99" zoomScaleNormal="99" workbookViewId="0" topLeftCell="A1">
      <selection activeCell="D11" sqref="D11"/>
    </sheetView>
  </sheetViews>
  <sheetFormatPr defaultColWidth="11.421875" defaultRowHeight="12.75"/>
  <cols>
    <col min="1" max="1" width="9.8515625" style="5" customWidth="1"/>
    <col min="2" max="2" width="10.57421875" style="5" customWidth="1"/>
    <col min="3" max="3" width="17.57421875" style="5" customWidth="1"/>
    <col min="4" max="35" width="2.7109375" style="5" customWidth="1"/>
    <col min="36" max="39" width="6.7109375" style="5" customWidth="1"/>
    <col min="40" max="16384" width="11.421875" style="5" customWidth="1"/>
  </cols>
  <sheetData>
    <row r="1" spans="1:39" ht="33.75">
      <c r="A1" s="75" t="s">
        <v>119</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row>
    <row r="2" spans="1:39" ht="15.75">
      <c r="A2" s="58" t="s">
        <v>120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row>
    <row r="3" spans="1:39" ht="15.7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4" spans="1:3" ht="12.75">
      <c r="A4" s="6" t="s">
        <v>40</v>
      </c>
      <c r="B4" s="7"/>
      <c r="C4" s="7" t="str">
        <f>Élèves!A34</f>
        <v>École</v>
      </c>
    </row>
    <row r="5" spans="1:3" ht="12.75">
      <c r="A5" s="8" t="s">
        <v>41</v>
      </c>
      <c r="B5" s="7"/>
      <c r="C5" s="7" t="str">
        <f>Élèves!A35</f>
        <v>Classe</v>
      </c>
    </row>
    <row r="6" spans="1:3" ht="12.75">
      <c r="A6" s="5" t="s">
        <v>42</v>
      </c>
      <c r="C6" s="5" t="s">
        <v>121</v>
      </c>
    </row>
    <row r="7" spans="1:3" ht="12.75">
      <c r="A7" s="5" t="s">
        <v>44</v>
      </c>
      <c r="C7" s="5" t="s">
        <v>122</v>
      </c>
    </row>
    <row r="8" spans="1:3" ht="12.75">
      <c r="A8" s="5" t="s">
        <v>46</v>
      </c>
      <c r="C8" s="5" t="s">
        <v>123</v>
      </c>
    </row>
    <row r="10" spans="4:39" ht="60" customHeight="1">
      <c r="D10" s="9" t="str">
        <f>Élèves!A3</f>
        <v>Élève 1</v>
      </c>
      <c r="E10" s="9" t="str">
        <f>Élèves!A4</f>
        <v>Élève 2</v>
      </c>
      <c r="F10" s="9" t="str">
        <f>Élèves!A5</f>
        <v>Élève 3</v>
      </c>
      <c r="G10" s="9" t="str">
        <f>Élèves!A6</f>
        <v>Élève 4</v>
      </c>
      <c r="H10" s="9" t="str">
        <f>Élèves!A7</f>
        <v>Élève 5</v>
      </c>
      <c r="I10" s="9" t="str">
        <f>Élèves!A8</f>
        <v>Élève 6</v>
      </c>
      <c r="J10" s="9" t="str">
        <f>Élèves!A9</f>
        <v>Élève 7</v>
      </c>
      <c r="K10" s="9" t="str">
        <f>Élèves!A10</f>
        <v>Élève 8</v>
      </c>
      <c r="L10" s="9" t="str">
        <f>Élèves!A11</f>
        <v>Élève 9</v>
      </c>
      <c r="M10" s="9" t="str">
        <f>Élèves!A12</f>
        <v>Élève 10</v>
      </c>
      <c r="N10" s="9" t="str">
        <f>Élèves!A13</f>
        <v>Élève 11</v>
      </c>
      <c r="O10" s="9" t="str">
        <f>Élèves!A14</f>
        <v>Élève 12</v>
      </c>
      <c r="P10" s="9" t="str">
        <f>Élèves!A15</f>
        <v>Élève 13</v>
      </c>
      <c r="Q10" s="9" t="str">
        <f>Élèves!A16</f>
        <v>Élève 14</v>
      </c>
      <c r="R10" s="9" t="str">
        <f>Élèves!A17</f>
        <v>Élève 15</v>
      </c>
      <c r="S10" s="9" t="str">
        <f>Élèves!A18</f>
        <v>Élève 16</v>
      </c>
      <c r="T10" s="9" t="str">
        <f>Élèves!A19</f>
        <v>Élève 17</v>
      </c>
      <c r="U10" s="9" t="str">
        <f>Élèves!A20</f>
        <v>Élève 18</v>
      </c>
      <c r="V10" s="9" t="str">
        <f>Élèves!A21</f>
        <v>Élève 19</v>
      </c>
      <c r="W10" s="9" t="str">
        <f>Élèves!A22</f>
        <v>Élève 20</v>
      </c>
      <c r="X10" s="9" t="str">
        <f>Élèves!A23</f>
        <v>Élève 21</v>
      </c>
      <c r="Y10" s="9" t="str">
        <f>Élèves!A24</f>
        <v>Élève 22</v>
      </c>
      <c r="Z10" s="9" t="str">
        <f>Élèves!A25</f>
        <v>Élève 23</v>
      </c>
      <c r="AA10" s="9" t="str">
        <f>Élèves!A26</f>
        <v>Élève 24</v>
      </c>
      <c r="AB10" s="9" t="str">
        <f>Élèves!A27</f>
        <v>Élève 25</v>
      </c>
      <c r="AC10" s="9" t="str">
        <f>Élèves!A28</f>
        <v>Élève 26</v>
      </c>
      <c r="AD10" s="9" t="str">
        <f>Élèves!A29</f>
        <v>Élève 27</v>
      </c>
      <c r="AE10" s="9" t="str">
        <f>Élèves!A30</f>
        <v>Élève 28</v>
      </c>
      <c r="AF10" s="9" t="str">
        <f>Élèves!A31</f>
        <v>Élève 29</v>
      </c>
      <c r="AG10" s="9" t="str">
        <f>Élèves!A32</f>
        <v>Élève 30</v>
      </c>
      <c r="AJ10" s="10">
        <v>1</v>
      </c>
      <c r="AK10" s="34">
        <v>3</v>
      </c>
      <c r="AL10" s="12">
        <v>9</v>
      </c>
      <c r="AM10" s="13">
        <v>0</v>
      </c>
    </row>
    <row r="11" spans="1:39" ht="13.5">
      <c r="A11" s="14" t="s">
        <v>48</v>
      </c>
      <c r="B11" s="14" t="s">
        <v>124</v>
      </c>
      <c r="C11" s="15" t="s">
        <v>125</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7">
        <f aca="true" t="shared" si="0" ref="AH11:AH20">(30-COUNTBLANK(D11:AG11))</f>
        <v>0</v>
      </c>
      <c r="AJ11" s="18" t="e">
        <f aca="true" t="shared" si="1" ref="AJ11:AJ20">(COUNTIF(D11:AG11,"1"))/AH11</f>
        <v>#DIV/0!</v>
      </c>
      <c r="AK11" s="18" t="e">
        <f aca="true" t="shared" si="2" ref="AK11:AK20">(COUNTIF(D11:AG11,"3"))/AH11</f>
        <v>#DIV/0!</v>
      </c>
      <c r="AL11" s="18" t="e">
        <f aca="true" t="shared" si="3" ref="AL11:AL20">(COUNTIF(D11:AG11,"9"))/AH11</f>
        <v>#DIV/0!</v>
      </c>
      <c r="AM11" s="18" t="e">
        <f aca="true" t="shared" si="4" ref="AM11:AM20">(COUNTIF(D11:AG11,"0"))/AH11</f>
        <v>#DIV/0!</v>
      </c>
    </row>
    <row r="12" spans="1:39" ht="13.5">
      <c r="A12" s="14" t="s">
        <v>48</v>
      </c>
      <c r="B12" s="14" t="s">
        <v>126</v>
      </c>
      <c r="C12" s="15" t="s">
        <v>125</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f t="shared" si="0"/>
        <v>0</v>
      </c>
      <c r="AJ12" s="18" t="e">
        <f t="shared" si="1"/>
        <v>#DIV/0!</v>
      </c>
      <c r="AK12" s="18" t="e">
        <f t="shared" si="2"/>
        <v>#DIV/0!</v>
      </c>
      <c r="AL12" s="18" t="e">
        <f t="shared" si="3"/>
        <v>#DIV/0!</v>
      </c>
      <c r="AM12" s="18" t="e">
        <f t="shared" si="4"/>
        <v>#DIV/0!</v>
      </c>
    </row>
    <row r="13" spans="1:39" ht="13.5">
      <c r="A13" s="14" t="s">
        <v>51</v>
      </c>
      <c r="B13" s="14" t="s">
        <v>124</v>
      </c>
      <c r="C13" s="15" t="s">
        <v>127</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f t="shared" si="0"/>
        <v>0</v>
      </c>
      <c r="AJ13" s="18" t="e">
        <f t="shared" si="1"/>
        <v>#DIV/0!</v>
      </c>
      <c r="AK13" s="18" t="e">
        <f t="shared" si="2"/>
        <v>#DIV/0!</v>
      </c>
      <c r="AL13" s="18" t="e">
        <f t="shared" si="3"/>
        <v>#DIV/0!</v>
      </c>
      <c r="AM13" s="18" t="e">
        <f t="shared" si="4"/>
        <v>#DIV/0!</v>
      </c>
    </row>
    <row r="14" spans="1:39" ht="13.5">
      <c r="A14" s="14" t="s">
        <v>51</v>
      </c>
      <c r="B14" s="14" t="s">
        <v>126</v>
      </c>
      <c r="C14" s="15" t="s">
        <v>127</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7">
        <f t="shared" si="0"/>
        <v>0</v>
      </c>
      <c r="AJ14" s="18" t="e">
        <f t="shared" si="1"/>
        <v>#DIV/0!</v>
      </c>
      <c r="AK14" s="18" t="e">
        <f t="shared" si="2"/>
        <v>#DIV/0!</v>
      </c>
      <c r="AL14" s="18" t="e">
        <f t="shared" si="3"/>
        <v>#DIV/0!</v>
      </c>
      <c r="AM14" s="18" t="e">
        <f t="shared" si="4"/>
        <v>#DIV/0!</v>
      </c>
    </row>
    <row r="15" spans="1:39" ht="13.5">
      <c r="A15" s="14" t="s">
        <v>54</v>
      </c>
      <c r="B15" s="14" t="s">
        <v>124</v>
      </c>
      <c r="C15" s="15" t="s">
        <v>128</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7">
        <f t="shared" si="0"/>
        <v>0</v>
      </c>
      <c r="AJ15" s="18" t="e">
        <f t="shared" si="1"/>
        <v>#DIV/0!</v>
      </c>
      <c r="AK15" s="18" t="e">
        <f t="shared" si="2"/>
        <v>#DIV/0!</v>
      </c>
      <c r="AL15" s="18" t="e">
        <f t="shared" si="3"/>
        <v>#DIV/0!</v>
      </c>
      <c r="AM15" s="18" t="e">
        <f t="shared" si="4"/>
        <v>#DIV/0!</v>
      </c>
    </row>
    <row r="16" spans="1:39" ht="13.5">
      <c r="A16" s="14" t="s">
        <v>54</v>
      </c>
      <c r="B16" s="14" t="s">
        <v>126</v>
      </c>
      <c r="C16" s="15" t="s">
        <v>128</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7">
        <f t="shared" si="0"/>
        <v>0</v>
      </c>
      <c r="AJ16" s="18" t="e">
        <f t="shared" si="1"/>
        <v>#DIV/0!</v>
      </c>
      <c r="AK16" s="18" t="e">
        <f t="shared" si="2"/>
        <v>#DIV/0!</v>
      </c>
      <c r="AL16" s="18" t="e">
        <f t="shared" si="3"/>
        <v>#DIV/0!</v>
      </c>
      <c r="AM16" s="18" t="e">
        <f t="shared" si="4"/>
        <v>#DIV/0!</v>
      </c>
    </row>
    <row r="17" spans="1:39" ht="13.5">
      <c r="A17" s="14" t="s">
        <v>57</v>
      </c>
      <c r="B17" s="14" t="s">
        <v>124</v>
      </c>
      <c r="C17" s="15" t="s">
        <v>129</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7">
        <f t="shared" si="0"/>
        <v>0</v>
      </c>
      <c r="AJ17" s="18" t="e">
        <f t="shared" si="1"/>
        <v>#DIV/0!</v>
      </c>
      <c r="AK17" s="18" t="e">
        <f t="shared" si="2"/>
        <v>#DIV/0!</v>
      </c>
      <c r="AL17" s="18" t="e">
        <f t="shared" si="3"/>
        <v>#DIV/0!</v>
      </c>
      <c r="AM17" s="18" t="e">
        <f t="shared" si="4"/>
        <v>#DIV/0!</v>
      </c>
    </row>
    <row r="18" spans="1:39" ht="13.5">
      <c r="A18" s="14" t="s">
        <v>57</v>
      </c>
      <c r="B18" s="14" t="s">
        <v>126</v>
      </c>
      <c r="C18" s="15" t="s">
        <v>129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7">
        <f t="shared" si="0"/>
        <v>0</v>
      </c>
      <c r="AJ18" s="18" t="e">
        <f t="shared" si="1"/>
        <v>#DIV/0!</v>
      </c>
      <c r="AK18" s="18" t="e">
        <f t="shared" si="2"/>
        <v>#DIV/0!</v>
      </c>
      <c r="AL18" s="18" t="e">
        <f t="shared" si="3"/>
        <v>#DIV/0!</v>
      </c>
      <c r="AM18" s="18" t="e">
        <f t="shared" si="4"/>
        <v>#DIV/0!</v>
      </c>
    </row>
    <row r="19" spans="1:39" ht="13.5">
      <c r="A19" s="14" t="s">
        <v>60</v>
      </c>
      <c r="B19" s="14" t="s">
        <v>124</v>
      </c>
      <c r="C19" s="15" t="s">
        <v>130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7">
        <f t="shared" si="0"/>
        <v>0</v>
      </c>
      <c r="AJ19" s="18" t="e">
        <f t="shared" si="1"/>
        <v>#DIV/0!</v>
      </c>
      <c r="AK19" s="18" t="e">
        <f t="shared" si="2"/>
        <v>#DIV/0!</v>
      </c>
      <c r="AL19" s="18" t="e">
        <f t="shared" si="3"/>
        <v>#DIV/0!</v>
      </c>
      <c r="AM19" s="18" t="e">
        <f t="shared" si="4"/>
        <v>#DIV/0!</v>
      </c>
    </row>
    <row r="20" spans="1:39" ht="13.5">
      <c r="A20" s="14" t="s">
        <v>60</v>
      </c>
      <c r="B20" s="14" t="s">
        <v>126</v>
      </c>
      <c r="C20" s="15" t="s">
        <v>130</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7">
        <f t="shared" si="0"/>
        <v>0</v>
      </c>
      <c r="AJ20" s="18" t="e">
        <f t="shared" si="1"/>
        <v>#DIV/0!</v>
      </c>
      <c r="AK20" s="18" t="e">
        <f t="shared" si="2"/>
        <v>#DIV/0!</v>
      </c>
      <c r="AL20" s="18" t="e">
        <f t="shared" si="3"/>
        <v>#DIV/0!</v>
      </c>
      <c r="AM20" s="18" t="e">
        <f t="shared" si="4"/>
        <v>#DIV/0!</v>
      </c>
    </row>
    <row r="22" spans="1:27" ht="12.75">
      <c r="A22" s="40" t="s">
        <v>63</v>
      </c>
      <c r="B22" s="40" t="s">
        <v>64</v>
      </c>
      <c r="C22" s="40"/>
      <c r="D22" s="40"/>
      <c r="E22" s="40"/>
      <c r="F22" s="40"/>
      <c r="G22" s="40"/>
      <c r="H22" s="40"/>
      <c r="I22" s="40"/>
      <c r="J22" s="40"/>
      <c r="K22" s="40"/>
      <c r="L22" s="40"/>
      <c r="M22" s="40"/>
      <c r="N22" s="40"/>
      <c r="O22" s="40"/>
      <c r="P22" s="40"/>
      <c r="Q22" s="40"/>
      <c r="R22" s="40"/>
      <c r="S22" s="40"/>
      <c r="T22" s="40" t="s">
        <v>63</v>
      </c>
      <c r="U22" s="40"/>
      <c r="V22" s="40"/>
      <c r="W22" s="41"/>
      <c r="X22" s="60" t="s">
        <v>65</v>
      </c>
      <c r="Y22" s="60"/>
      <c r="Z22" s="60"/>
      <c r="AA22" s="60"/>
    </row>
    <row r="23" spans="1:27" ht="12.75">
      <c r="A23" s="40" t="s">
        <v>66</v>
      </c>
      <c r="B23" s="40" t="s">
        <v>131</v>
      </c>
      <c r="C23" s="40"/>
      <c r="D23" s="40"/>
      <c r="E23" s="40"/>
      <c r="F23" s="40"/>
      <c r="G23" s="40"/>
      <c r="H23" s="40"/>
      <c r="I23" s="40"/>
      <c r="J23" s="40"/>
      <c r="K23" s="40"/>
      <c r="L23" s="40"/>
      <c r="M23" s="40"/>
      <c r="N23" s="40"/>
      <c r="O23" s="40"/>
      <c r="P23" s="40"/>
      <c r="Q23" s="40"/>
      <c r="R23" s="40"/>
      <c r="S23" s="40"/>
      <c r="T23" s="40" t="s">
        <v>66</v>
      </c>
      <c r="U23" s="40"/>
      <c r="V23" s="40"/>
      <c r="W23" s="41"/>
      <c r="X23" s="74" t="s">
        <v>132</v>
      </c>
      <c r="Y23" s="74"/>
      <c r="Z23" s="74"/>
      <c r="AA23" s="74"/>
    </row>
    <row r="24" spans="1:27" ht="12.75">
      <c r="A24" s="40" t="s">
        <v>69</v>
      </c>
      <c r="B24" s="40" t="s">
        <v>133</v>
      </c>
      <c r="C24" s="40"/>
      <c r="D24" s="40"/>
      <c r="E24" s="40"/>
      <c r="F24" s="40"/>
      <c r="G24" s="40"/>
      <c r="H24" s="40"/>
      <c r="I24" s="40"/>
      <c r="J24" s="40"/>
      <c r="K24" s="40"/>
      <c r="L24" s="40"/>
      <c r="M24" s="40"/>
      <c r="N24" s="40"/>
      <c r="O24" s="40"/>
      <c r="P24" s="40"/>
      <c r="Q24" s="40"/>
      <c r="R24" s="40"/>
      <c r="S24" s="40"/>
      <c r="T24" s="40" t="s">
        <v>69</v>
      </c>
      <c r="U24" s="40"/>
      <c r="V24" s="40"/>
      <c r="W24" s="41"/>
      <c r="X24" s="55" t="s">
        <v>71</v>
      </c>
      <c r="Y24" s="55"/>
      <c r="Z24" s="55"/>
      <c r="AA24" s="55"/>
    </row>
    <row r="25" spans="1:27" ht="12.75">
      <c r="A25" s="40" t="s">
        <v>72</v>
      </c>
      <c r="B25" s="40" t="s">
        <v>73</v>
      </c>
      <c r="C25" s="40"/>
      <c r="D25" s="40"/>
      <c r="E25" s="40"/>
      <c r="F25" s="40"/>
      <c r="G25" s="40"/>
      <c r="H25" s="40"/>
      <c r="I25" s="40"/>
      <c r="J25" s="40"/>
      <c r="K25" s="40"/>
      <c r="L25" s="40"/>
      <c r="M25" s="40"/>
      <c r="N25" s="40"/>
      <c r="O25" s="40"/>
      <c r="P25" s="40"/>
      <c r="Q25" s="40"/>
      <c r="R25" s="40"/>
      <c r="S25" s="40"/>
      <c r="T25" s="40" t="s">
        <v>72</v>
      </c>
      <c r="U25" s="40"/>
      <c r="V25" s="40"/>
      <c r="W25" s="41"/>
      <c r="X25" s="56" t="s">
        <v>74</v>
      </c>
      <c r="Y25" s="56"/>
      <c r="Z25" s="56"/>
      <c r="AA25" s="56"/>
    </row>
    <row r="27" spans="1:3" ht="12.75">
      <c r="A27" s="5" t="s">
        <v>44</v>
      </c>
      <c r="C27" s="5" t="s">
        <v>122</v>
      </c>
    </row>
    <row r="28" spans="1:3" ht="12.75">
      <c r="A28" s="5" t="s">
        <v>46</v>
      </c>
      <c r="C28" s="5" t="s">
        <v>134</v>
      </c>
    </row>
    <row r="29" ht="5.25" customHeight="1"/>
    <row r="30" spans="4:39" ht="60" customHeight="1">
      <c r="D30" s="9" t="str">
        <f>'S_approprier le langage'!D10</f>
        <v>Élève 1</v>
      </c>
      <c r="E30" s="9" t="str">
        <f>'S_approprier le langage'!E10</f>
        <v>Élève 2</v>
      </c>
      <c r="F30" s="9" t="str">
        <f>'S_approprier le langage'!F10</f>
        <v>Élève 3</v>
      </c>
      <c r="G30" s="9" t="str">
        <f>'S_approprier le langage'!G10</f>
        <v>Élève 4</v>
      </c>
      <c r="H30" s="9" t="str">
        <f>'S_approprier le langage'!H10</f>
        <v>Élève 5</v>
      </c>
      <c r="I30" s="9" t="str">
        <f>'S_approprier le langage'!I10</f>
        <v>Élève 6</v>
      </c>
      <c r="J30" s="9" t="str">
        <f>'S_approprier le langage'!J10</f>
        <v>Élève 7</v>
      </c>
      <c r="K30" s="9" t="str">
        <f>'S_approprier le langage'!K10</f>
        <v>Élève 8</v>
      </c>
      <c r="L30" s="9" t="str">
        <f>'S_approprier le langage'!L10</f>
        <v>Élève 9</v>
      </c>
      <c r="M30" s="9" t="str">
        <f>'S_approprier le langage'!M10</f>
        <v>Élève 10</v>
      </c>
      <c r="N30" s="9" t="str">
        <f>'S_approprier le langage'!N10</f>
        <v>Élève 11</v>
      </c>
      <c r="O30" s="9" t="str">
        <f>'S_approprier le langage'!O10</f>
        <v>Élève 12</v>
      </c>
      <c r="P30" s="9" t="str">
        <f>'S_approprier le langage'!P10</f>
        <v>Élève 13</v>
      </c>
      <c r="Q30" s="9" t="str">
        <f>'S_approprier le langage'!Q10</f>
        <v>Élève 14</v>
      </c>
      <c r="R30" s="9" t="str">
        <f>'S_approprier le langage'!R10</f>
        <v>Élève 15</v>
      </c>
      <c r="S30" s="9" t="str">
        <f>'S_approprier le langage'!S10</f>
        <v>Élève 16</v>
      </c>
      <c r="T30" s="9" t="str">
        <f>'S_approprier le langage'!T10</f>
        <v>Élève 17</v>
      </c>
      <c r="U30" s="9" t="str">
        <f>'S_approprier le langage'!U10</f>
        <v>Élève 18</v>
      </c>
      <c r="V30" s="9" t="str">
        <f>'S_approprier le langage'!V10</f>
        <v>Élève 19</v>
      </c>
      <c r="W30" s="9" t="str">
        <f>'S_approprier le langage'!W10</f>
        <v>Élève 20</v>
      </c>
      <c r="X30" s="9" t="str">
        <f>'S_approprier le langage'!X10</f>
        <v>Élève 21</v>
      </c>
      <c r="Y30" s="9" t="str">
        <f>'S_approprier le langage'!Y10</f>
        <v>Élève 22</v>
      </c>
      <c r="Z30" s="9" t="str">
        <f>'S_approprier le langage'!Z10</f>
        <v>Élève 23</v>
      </c>
      <c r="AA30" s="9" t="str">
        <f>'S_approprier le langage'!AA10</f>
        <v>Élève 24</v>
      </c>
      <c r="AB30" s="9" t="str">
        <f>'S_approprier le langage'!AB10</f>
        <v>Élève 25</v>
      </c>
      <c r="AC30" s="9" t="str">
        <f>'S_approprier le langage'!AC10</f>
        <v>Élève 26</v>
      </c>
      <c r="AD30" s="9" t="str">
        <f>'S_approprier le langage'!AD10</f>
        <v>Élève 27</v>
      </c>
      <c r="AE30" s="9" t="str">
        <f>'S_approprier le langage'!AE10</f>
        <v>Élève 28</v>
      </c>
      <c r="AF30" s="9" t="str">
        <f>'S_approprier le langage'!AF10</f>
        <v>Élève 29</v>
      </c>
      <c r="AG30" s="9" t="str">
        <f>'S_approprier le langage'!AG10</f>
        <v>Élève 30</v>
      </c>
      <c r="AJ30" s="10">
        <v>1</v>
      </c>
      <c r="AK30" s="23">
        <v>6</v>
      </c>
      <c r="AL30" s="12">
        <v>9</v>
      </c>
      <c r="AM30" s="13">
        <v>0</v>
      </c>
    </row>
    <row r="31" spans="1:39" ht="13.5">
      <c r="A31" s="72" t="s">
        <v>135</v>
      </c>
      <c r="B31" s="72"/>
      <c r="C31" s="72"/>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f aca="true" t="shared" si="5" ref="AH31:AH40">(30-COUNTBLANK(D31:AG31))</f>
        <v>0</v>
      </c>
      <c r="AJ31" s="18" t="e">
        <f aca="true" t="shared" si="6" ref="AJ31:AJ40">(COUNTIF(D31:AG31,"1"))/AH31</f>
        <v>#DIV/0!</v>
      </c>
      <c r="AK31" s="18" t="e">
        <f aca="true" t="shared" si="7" ref="AK31:AK40">(COUNTIF(D31:AG31,"6"))/AH31</f>
        <v>#DIV/0!</v>
      </c>
      <c r="AL31" s="18" t="e">
        <f aca="true" t="shared" si="8" ref="AL31:AL40">(COUNTIF(D31:AG31,"9"))/AH31</f>
        <v>#DIV/0!</v>
      </c>
      <c r="AM31" s="18" t="e">
        <f aca="true" t="shared" si="9" ref="AM31:AM40">(COUNTIF(D31:AG31,"0"))/AH31</f>
        <v>#DIV/0!</v>
      </c>
    </row>
    <row r="32" spans="1:39" ht="13.5">
      <c r="A32" s="72" t="s">
        <v>136</v>
      </c>
      <c r="B32" s="72"/>
      <c r="C32" s="15" t="s">
        <v>137</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f t="shared" si="5"/>
        <v>0</v>
      </c>
      <c r="AJ32" s="18" t="e">
        <f t="shared" si="6"/>
        <v>#DIV/0!</v>
      </c>
      <c r="AK32" s="18" t="e">
        <f t="shared" si="7"/>
        <v>#DIV/0!</v>
      </c>
      <c r="AL32" s="18" t="e">
        <f t="shared" si="8"/>
        <v>#DIV/0!</v>
      </c>
      <c r="AM32" s="18" t="e">
        <f t="shared" si="9"/>
        <v>#DIV/0!</v>
      </c>
    </row>
    <row r="33" spans="1:39" ht="13.5">
      <c r="A33" s="72" t="s">
        <v>136</v>
      </c>
      <c r="B33" s="72"/>
      <c r="C33" s="15" t="s">
        <v>138</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f t="shared" si="5"/>
        <v>0</v>
      </c>
      <c r="AJ33" s="18" t="e">
        <f t="shared" si="6"/>
        <v>#DIV/0!</v>
      </c>
      <c r="AK33" s="18" t="e">
        <f t="shared" si="7"/>
        <v>#DIV/0!</v>
      </c>
      <c r="AL33" s="18" t="e">
        <f t="shared" si="8"/>
        <v>#DIV/0!</v>
      </c>
      <c r="AM33" s="18" t="e">
        <f t="shared" si="9"/>
        <v>#DIV/0!</v>
      </c>
    </row>
    <row r="34" spans="1:39" ht="13.5">
      <c r="A34" s="72" t="s">
        <v>136</v>
      </c>
      <c r="B34" s="72"/>
      <c r="C34" s="15" t="s">
        <v>139</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f t="shared" si="5"/>
        <v>0</v>
      </c>
      <c r="AJ34" s="18" t="e">
        <f t="shared" si="6"/>
        <v>#DIV/0!</v>
      </c>
      <c r="AK34" s="18" t="e">
        <f t="shared" si="7"/>
        <v>#DIV/0!</v>
      </c>
      <c r="AL34" s="18" t="e">
        <f t="shared" si="8"/>
        <v>#DIV/0!</v>
      </c>
      <c r="AM34" s="18" t="e">
        <f t="shared" si="9"/>
        <v>#DIV/0!</v>
      </c>
    </row>
    <row r="35" spans="1:39" ht="13.5">
      <c r="A35" s="72" t="s">
        <v>136</v>
      </c>
      <c r="B35" s="72"/>
      <c r="C35" s="15" t="s">
        <v>140</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f t="shared" si="5"/>
        <v>0</v>
      </c>
      <c r="AJ35" s="18" t="e">
        <f t="shared" si="6"/>
        <v>#DIV/0!</v>
      </c>
      <c r="AK35" s="18" t="e">
        <f t="shared" si="7"/>
        <v>#DIV/0!</v>
      </c>
      <c r="AL35" s="18" t="e">
        <f t="shared" si="8"/>
        <v>#DIV/0!</v>
      </c>
      <c r="AM35" s="18" t="e">
        <f t="shared" si="9"/>
        <v>#DIV/0!</v>
      </c>
    </row>
    <row r="36" spans="1:39" ht="13.5">
      <c r="A36" s="72" t="s">
        <v>136</v>
      </c>
      <c r="B36" s="72"/>
      <c r="C36" s="15" t="s">
        <v>141</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f t="shared" si="5"/>
        <v>0</v>
      </c>
      <c r="AJ36" s="18" t="e">
        <f t="shared" si="6"/>
        <v>#DIV/0!</v>
      </c>
      <c r="AK36" s="18" t="e">
        <f t="shared" si="7"/>
        <v>#DIV/0!</v>
      </c>
      <c r="AL36" s="18" t="e">
        <f t="shared" si="8"/>
        <v>#DIV/0!</v>
      </c>
      <c r="AM36" s="18" t="e">
        <f t="shared" si="9"/>
        <v>#DIV/0!</v>
      </c>
    </row>
    <row r="37" spans="1:39" ht="13.5">
      <c r="A37" s="72" t="s">
        <v>136</v>
      </c>
      <c r="B37" s="72"/>
      <c r="C37" s="15" t="s">
        <v>142</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f t="shared" si="5"/>
        <v>0</v>
      </c>
      <c r="AJ37" s="18" t="e">
        <f t="shared" si="6"/>
        <v>#DIV/0!</v>
      </c>
      <c r="AK37" s="18" t="e">
        <f t="shared" si="7"/>
        <v>#DIV/0!</v>
      </c>
      <c r="AL37" s="18" t="e">
        <f t="shared" si="8"/>
        <v>#DIV/0!</v>
      </c>
      <c r="AM37" s="18" t="e">
        <f t="shared" si="9"/>
        <v>#DIV/0!</v>
      </c>
    </row>
    <row r="38" spans="1:39" ht="13.5">
      <c r="A38" s="72" t="s">
        <v>143</v>
      </c>
      <c r="B38" s="72"/>
      <c r="C38" s="15" t="s">
        <v>144</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7">
        <f t="shared" si="5"/>
        <v>0</v>
      </c>
      <c r="AJ38" s="18" t="e">
        <f t="shared" si="6"/>
        <v>#DIV/0!</v>
      </c>
      <c r="AK38" s="18" t="e">
        <f t="shared" si="7"/>
        <v>#DIV/0!</v>
      </c>
      <c r="AL38" s="18" t="e">
        <f t="shared" si="8"/>
        <v>#DIV/0!</v>
      </c>
      <c r="AM38" s="18" t="e">
        <f t="shared" si="9"/>
        <v>#DIV/0!</v>
      </c>
    </row>
    <row r="39" spans="1:39" ht="13.5">
      <c r="A39" s="72" t="s">
        <v>143</v>
      </c>
      <c r="B39" s="72"/>
      <c r="C39" s="15" t="s">
        <v>145</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7">
        <f t="shared" si="5"/>
        <v>0</v>
      </c>
      <c r="AJ39" s="18" t="e">
        <f t="shared" si="6"/>
        <v>#DIV/0!</v>
      </c>
      <c r="AK39" s="18" t="e">
        <f t="shared" si="7"/>
        <v>#DIV/0!</v>
      </c>
      <c r="AL39" s="18" t="e">
        <f t="shared" si="8"/>
        <v>#DIV/0!</v>
      </c>
      <c r="AM39" s="18" t="e">
        <f t="shared" si="9"/>
        <v>#DIV/0!</v>
      </c>
    </row>
    <row r="40" spans="1:39" ht="13.5">
      <c r="A40" s="72" t="s">
        <v>143</v>
      </c>
      <c r="B40" s="72"/>
      <c r="C40" s="15" t="s">
        <v>146</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7">
        <f t="shared" si="5"/>
        <v>0</v>
      </c>
      <c r="AJ40" s="18" t="e">
        <f t="shared" si="6"/>
        <v>#DIV/0!</v>
      </c>
      <c r="AK40" s="18" t="e">
        <f t="shared" si="7"/>
        <v>#DIV/0!</v>
      </c>
      <c r="AL40" s="18" t="e">
        <f t="shared" si="8"/>
        <v>#DIV/0!</v>
      </c>
      <c r="AM40" s="18" t="e">
        <f t="shared" si="9"/>
        <v>#DIV/0!</v>
      </c>
    </row>
    <row r="42" spans="1:27" ht="12.75">
      <c r="A42" s="40" t="s">
        <v>63</v>
      </c>
      <c r="B42" s="40" t="s">
        <v>147</v>
      </c>
      <c r="C42" s="40"/>
      <c r="D42" s="40"/>
      <c r="E42" s="40"/>
      <c r="F42" s="40"/>
      <c r="G42" s="40"/>
      <c r="H42" s="40"/>
      <c r="I42" s="40"/>
      <c r="J42" s="40"/>
      <c r="K42" s="40"/>
      <c r="L42" s="40"/>
      <c r="M42" s="40"/>
      <c r="N42" s="40"/>
      <c r="O42" s="40"/>
      <c r="P42" s="40"/>
      <c r="Q42" s="40"/>
      <c r="R42" s="40"/>
      <c r="S42" s="40"/>
      <c r="T42" s="40" t="s">
        <v>63</v>
      </c>
      <c r="U42" s="40"/>
      <c r="V42" s="40"/>
      <c r="W42" s="41"/>
      <c r="X42" s="60" t="s">
        <v>65</v>
      </c>
      <c r="Y42" s="60"/>
      <c r="Z42" s="60"/>
      <c r="AA42" s="60"/>
    </row>
    <row r="43" spans="1:27" ht="12.75">
      <c r="A43" s="44" t="s">
        <v>87</v>
      </c>
      <c r="B43" s="40" t="s">
        <v>148</v>
      </c>
      <c r="C43" s="40"/>
      <c r="D43" s="40"/>
      <c r="E43" s="40"/>
      <c r="F43" s="40"/>
      <c r="G43" s="40"/>
      <c r="H43" s="40"/>
      <c r="I43" s="40"/>
      <c r="J43" s="40"/>
      <c r="K43" s="40"/>
      <c r="L43" s="40"/>
      <c r="M43" s="40"/>
      <c r="N43" s="40"/>
      <c r="O43" s="40"/>
      <c r="P43" s="40"/>
      <c r="Q43" s="40"/>
      <c r="R43" s="40"/>
      <c r="S43" s="40"/>
      <c r="T43" s="40" t="s">
        <v>87</v>
      </c>
      <c r="U43" s="40"/>
      <c r="V43" s="40"/>
      <c r="W43" s="41"/>
      <c r="X43" s="73" t="s">
        <v>89</v>
      </c>
      <c r="Y43" s="73"/>
      <c r="Z43" s="73"/>
      <c r="AA43" s="73"/>
    </row>
    <row r="44" spans="1:27" ht="12.75">
      <c r="A44" s="40" t="s">
        <v>69</v>
      </c>
      <c r="B44" s="40" t="s">
        <v>149</v>
      </c>
      <c r="C44" s="40"/>
      <c r="D44" s="40"/>
      <c r="E44" s="40"/>
      <c r="F44" s="40"/>
      <c r="G44" s="40"/>
      <c r="H44" s="40"/>
      <c r="I44" s="40"/>
      <c r="J44" s="40"/>
      <c r="K44" s="40"/>
      <c r="L44" s="40"/>
      <c r="M44" s="40"/>
      <c r="N44" s="40"/>
      <c r="O44" s="40"/>
      <c r="P44" s="40"/>
      <c r="Q44" s="40"/>
      <c r="R44" s="40"/>
      <c r="S44" s="40"/>
      <c r="T44" s="40" t="s">
        <v>69</v>
      </c>
      <c r="U44" s="40"/>
      <c r="V44" s="40"/>
      <c r="W44" s="41"/>
      <c r="X44" s="55" t="s">
        <v>71</v>
      </c>
      <c r="Y44" s="55"/>
      <c r="Z44" s="55"/>
      <c r="AA44" s="55"/>
    </row>
    <row r="45" spans="1:27" ht="12.75">
      <c r="A45" s="40" t="s">
        <v>72</v>
      </c>
      <c r="B45" s="40" t="s">
        <v>73</v>
      </c>
      <c r="C45" s="40"/>
      <c r="D45" s="40"/>
      <c r="E45" s="40"/>
      <c r="F45" s="40"/>
      <c r="G45" s="40"/>
      <c r="H45" s="40"/>
      <c r="I45" s="40"/>
      <c r="J45" s="40"/>
      <c r="K45" s="40"/>
      <c r="L45" s="40"/>
      <c r="M45" s="40"/>
      <c r="N45" s="40"/>
      <c r="O45" s="40"/>
      <c r="P45" s="40"/>
      <c r="Q45" s="40"/>
      <c r="R45" s="40"/>
      <c r="S45" s="40"/>
      <c r="T45" s="40" t="s">
        <v>72</v>
      </c>
      <c r="U45" s="40"/>
      <c r="V45" s="40"/>
      <c r="W45" s="41"/>
      <c r="X45" s="56" t="s">
        <v>74</v>
      </c>
      <c r="Y45" s="56"/>
      <c r="Z45" s="56"/>
      <c r="AA45" s="56"/>
    </row>
    <row r="47" ht="12.75">
      <c r="C47"/>
    </row>
  </sheetData>
  <mergeCells count="21">
    <mergeCell ref="A1:AM1"/>
    <mergeCell ref="A2:AM2"/>
    <mergeCell ref="A3:AM3"/>
    <mergeCell ref="X22:AA22"/>
    <mergeCell ref="X23:AA23"/>
    <mergeCell ref="X24:AA24"/>
    <mergeCell ref="X25:AA25"/>
    <mergeCell ref="A31:C31"/>
    <mergeCell ref="A32:B32"/>
    <mergeCell ref="A33:B33"/>
    <mergeCell ref="A34:B34"/>
    <mergeCell ref="A35:B35"/>
    <mergeCell ref="A36:B36"/>
    <mergeCell ref="A37:B37"/>
    <mergeCell ref="A38:B38"/>
    <mergeCell ref="A39:B39"/>
    <mergeCell ref="X45:AA45"/>
    <mergeCell ref="A40:B40"/>
    <mergeCell ref="X42:AA42"/>
    <mergeCell ref="X43:AA43"/>
    <mergeCell ref="X44:AA44"/>
  </mergeCells>
  <conditionalFormatting sqref="D11:AG20">
    <cfRule type="cellIs" priority="1" dxfId="0" operator="equal" stopIfTrue="1">
      <formula>1</formula>
    </cfRule>
    <cfRule type="cellIs" priority="2" dxfId="4" operator="equal" stopIfTrue="1">
      <formula>3</formula>
    </cfRule>
    <cfRule type="cellIs" priority="3" dxfId="2" operator="equal" stopIfTrue="1">
      <formula>9</formula>
    </cfRule>
  </conditionalFormatting>
  <conditionalFormatting sqref="D31:AG40">
    <cfRule type="cellIs" priority="4" dxfId="0" operator="equal" stopIfTrue="1">
      <formula>1</formula>
    </cfRule>
    <cfRule type="cellIs" priority="5" dxfId="3" operator="equal" stopIfTrue="1">
      <formula>6</formula>
    </cfRule>
    <cfRule type="cellIs" priority="6" dxfId="2" operator="equal" stopIfTrue="1">
      <formula>9</formula>
    </cfRule>
  </conditionalFormatting>
  <dataValidations count="2">
    <dataValidation type="list" operator="equal" allowBlank="1" showInputMessage="1" showErrorMessage="1" promptTitle="Ici !" error="Code non utilisé !" sqref="D11:AG20">
      <formula1>$AJ$10:$AM$10</formula1>
    </dataValidation>
    <dataValidation type="list" operator="equal" allowBlank="1" showInputMessage="1" showErrorMessage="1" promptTitle="Ici !" error="Code non utilisé !" sqref="D31:AG40">
      <formula1>$AJ$30:$AM$30</formula1>
    </dataValidation>
  </dataValidations>
  <printOptions/>
  <pageMargins left="0.7479166666666667" right="0.7479166666666667" top="0.9840277777777777" bottom="0.9840277777777777" header="0.49236111111111114" footer="0.49236111111111114"/>
  <pageSetup fitToHeight="1" fitToWidth="1" horizontalDpi="300" verticalDpi="300" orientation="landscape" paperSize="9"/>
  <headerFooter alignWithMargins="0">
    <oddHeader>&amp;L&amp;"Arial Narrow,Normal"&amp;12Évaluation GS&amp;C&amp;"Arial Narrow,Normal"&amp;12Octobre 2008&amp;R&amp;"Arial Narrow,Normal"&amp;12Colombes I</oddHeader>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L19"/>
  <sheetViews>
    <sheetView zoomScale="99" zoomScaleNormal="99" workbookViewId="0" topLeftCell="A1">
      <selection activeCell="C11" sqref="C11"/>
    </sheetView>
  </sheetViews>
  <sheetFormatPr defaultColWidth="11.421875" defaultRowHeight="12.75"/>
  <cols>
    <col min="1" max="1" width="9.8515625" style="5" customWidth="1"/>
    <col min="2" max="2" width="17.57421875" style="5" customWidth="1"/>
    <col min="3" max="34" width="2.7109375" style="5" customWidth="1"/>
    <col min="35" max="38" width="6.7109375" style="5" customWidth="1"/>
    <col min="39" max="16384" width="11.421875" style="5" customWidth="1"/>
  </cols>
  <sheetData>
    <row r="1" spans="1:38" ht="33.75">
      <c r="A1" s="76" t="s">
        <v>150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row>
    <row r="2" spans="1:38" ht="15.75">
      <c r="A2" s="58" t="s">
        <v>151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row>
    <row r="3" spans="1:38" ht="15.7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2" ht="12.75">
      <c r="A4" s="6" t="s">
        <v>40</v>
      </c>
      <c r="B4" s="7" t="str">
        <f>Élèves!A34</f>
        <v>École</v>
      </c>
    </row>
    <row r="5" spans="1:2" ht="12.75">
      <c r="A5" s="8" t="s">
        <v>41</v>
      </c>
      <c r="B5" s="7" t="str">
        <f>Élèves!A35</f>
        <v>Classe</v>
      </c>
    </row>
    <row r="6" spans="1:2" ht="12.75">
      <c r="A6" s="5" t="s">
        <v>42</v>
      </c>
      <c r="B6" s="5" t="s">
        <v>152</v>
      </c>
    </row>
    <row r="7" spans="1:2" ht="12.75">
      <c r="A7" s="5" t="s">
        <v>44</v>
      </c>
      <c r="B7" s="25" t="s">
        <v>153</v>
      </c>
    </row>
    <row r="8" spans="1:2" ht="12.75">
      <c r="A8" s="5" t="s">
        <v>46</v>
      </c>
      <c r="B8" s="5" t="s">
        <v>154</v>
      </c>
    </row>
    <row r="10" spans="3:38" ht="60" customHeight="1">
      <c r="C10" s="9" t="str">
        <f>Élèves!A3</f>
        <v>Élève 1</v>
      </c>
      <c r="D10" s="9" t="str">
        <f>Élèves!A4</f>
        <v>Élève 2</v>
      </c>
      <c r="E10" s="9" t="str">
        <f>Élèves!A5</f>
        <v>Élève 3</v>
      </c>
      <c r="F10" s="9" t="str">
        <f>Élèves!A6</f>
        <v>Élève 4</v>
      </c>
      <c r="G10" s="9" t="str">
        <f>Élèves!A7</f>
        <v>Élève 5</v>
      </c>
      <c r="H10" s="9" t="str">
        <f>Élèves!A8</f>
        <v>Élève 6</v>
      </c>
      <c r="I10" s="9" t="str">
        <f>Élèves!A9</f>
        <v>Élève 7</v>
      </c>
      <c r="J10" s="9" t="str">
        <f>Élèves!A10</f>
        <v>Élève 8</v>
      </c>
      <c r="K10" s="9" t="str">
        <f>Élèves!A11</f>
        <v>Élève 9</v>
      </c>
      <c r="L10" s="9" t="str">
        <f>Élèves!A12</f>
        <v>Élève 10</v>
      </c>
      <c r="M10" s="9" t="str">
        <f>Élèves!A13</f>
        <v>Élève 11</v>
      </c>
      <c r="N10" s="9" t="str">
        <f>Élèves!A14</f>
        <v>Élève 12</v>
      </c>
      <c r="O10" s="9" t="str">
        <f>Élèves!A15</f>
        <v>Élève 13</v>
      </c>
      <c r="P10" s="9" t="str">
        <f>Élèves!A16</f>
        <v>Élève 14</v>
      </c>
      <c r="Q10" s="9" t="str">
        <f>Élèves!A17</f>
        <v>Élève 15</v>
      </c>
      <c r="R10" s="9" t="str">
        <f>Élèves!A18</f>
        <v>Élève 16</v>
      </c>
      <c r="S10" s="9" t="str">
        <f>Élèves!A19</f>
        <v>Élève 17</v>
      </c>
      <c r="T10" s="9" t="str">
        <f>Élèves!A20</f>
        <v>Élève 18</v>
      </c>
      <c r="U10" s="9" t="str">
        <f>Élèves!A21</f>
        <v>Élève 19</v>
      </c>
      <c r="V10" s="9" t="str">
        <f>Élèves!A22</f>
        <v>Élève 20</v>
      </c>
      <c r="W10" s="9" t="str">
        <f>Élèves!A23</f>
        <v>Élève 21</v>
      </c>
      <c r="X10" s="9" t="str">
        <f>Élèves!A24</f>
        <v>Élève 22</v>
      </c>
      <c r="Y10" s="9" t="str">
        <f>Élèves!A25</f>
        <v>Élève 23</v>
      </c>
      <c r="Z10" s="9" t="str">
        <f>Élèves!A26</f>
        <v>Élève 24</v>
      </c>
      <c r="AA10" s="9" t="str">
        <f>Élèves!A27</f>
        <v>Élève 25</v>
      </c>
      <c r="AB10" s="9" t="str">
        <f>Élèves!A28</f>
        <v>Élève 26</v>
      </c>
      <c r="AC10" s="9" t="str">
        <f>Élèves!A29</f>
        <v>Élève 27</v>
      </c>
      <c r="AD10" s="9" t="str">
        <f>Élèves!A30</f>
        <v>Élève 28</v>
      </c>
      <c r="AE10" s="9" t="str">
        <f>Élèves!A31</f>
        <v>Élève 29</v>
      </c>
      <c r="AF10" s="9" t="str">
        <f>Élèves!A32</f>
        <v>Élève 30</v>
      </c>
      <c r="AI10" s="10">
        <v>1</v>
      </c>
      <c r="AJ10" s="23">
        <v>6</v>
      </c>
      <c r="AK10" s="12">
        <v>9</v>
      </c>
      <c r="AL10" s="13">
        <v>0</v>
      </c>
    </row>
    <row r="11" spans="1:38" ht="13.5">
      <c r="A11" s="72" t="s">
        <v>155</v>
      </c>
      <c r="B11" s="72"/>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f>(30-COUNTBLANK(C11:AF11))</f>
        <v>0</v>
      </c>
      <c r="AI11" s="18" t="e">
        <f>(COUNTIF(C11:AF11,"1"))/AG11</f>
        <v>#DIV/0!</v>
      </c>
      <c r="AJ11" s="18" t="e">
        <f>(COUNTIF(C11:AF11,"6"))/AG11</f>
        <v>#DIV/0!</v>
      </c>
      <c r="AK11" s="18" t="e">
        <f>(COUNTIF(C11:AF11,"9"))/AG11</f>
        <v>#DIV/0!</v>
      </c>
      <c r="AL11" s="18" t="e">
        <f>(COUNTIF(C11:AF11,"0"))/AG11</f>
        <v>#DIV/0!</v>
      </c>
    </row>
    <row r="12" spans="1:38" ht="13.5">
      <c r="A12" s="72" t="s">
        <v>156</v>
      </c>
      <c r="B12" s="72"/>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f>(30-COUNTBLANK(C12:AF12))</f>
        <v>0</v>
      </c>
      <c r="AI12" s="18" t="e">
        <f>(COUNTIF(C12:AF12,"1"))/AG12</f>
        <v>#DIV/0!</v>
      </c>
      <c r="AJ12" s="18" t="e">
        <f>(COUNTIF(C12:AF12,"6"))/AG12</f>
        <v>#DIV/0!</v>
      </c>
      <c r="AK12" s="18" t="e">
        <f>(COUNTIF(C12:AF12,"9"))/AG12</f>
        <v>#DIV/0!</v>
      </c>
      <c r="AL12" s="18" t="e">
        <f>(COUNTIF(C12:AF12,"0"))/AG12</f>
        <v>#DIV/0!</v>
      </c>
    </row>
    <row r="13" spans="1:38" ht="13.5">
      <c r="A13" s="72" t="s">
        <v>157</v>
      </c>
      <c r="B13" s="72"/>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7">
        <f>(30-COUNTBLANK(C13:AF13))</f>
        <v>0</v>
      </c>
      <c r="AI13" s="18" t="e">
        <f>(COUNTIF(C13:AF13,"1"))/AG13</f>
        <v>#DIV/0!</v>
      </c>
      <c r="AJ13" s="18" t="e">
        <f>(COUNTIF(C13:AF13,"6"))/AG13</f>
        <v>#DIV/0!</v>
      </c>
      <c r="AK13" s="18" t="e">
        <f>(COUNTIF(C13:AF13,"9"))/AG13</f>
        <v>#DIV/0!</v>
      </c>
      <c r="AL13" s="18" t="e">
        <f>(COUNTIF(C13:AF13,"0"))/AG13</f>
        <v>#DIV/0!</v>
      </c>
    </row>
    <row r="14" spans="1:38" ht="13.5">
      <c r="A14" s="72" t="s">
        <v>158</v>
      </c>
      <c r="B14" s="72"/>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7">
        <f>(30-COUNTBLANK(C14:AF14))</f>
        <v>0</v>
      </c>
      <c r="AI14" s="18" t="e">
        <f>(COUNTIF(C14:AF14,"1"))/AG14</f>
        <v>#DIV/0!</v>
      </c>
      <c r="AJ14" s="18" t="e">
        <f>(COUNTIF(C14:AF14,"6"))/AG14</f>
        <v>#DIV/0!</v>
      </c>
      <c r="AK14" s="18" t="e">
        <f>(COUNTIF(C14:AF14,"9"))/AG14</f>
        <v>#DIV/0!</v>
      </c>
      <c r="AL14" s="18" t="e">
        <f>(COUNTIF(C14:AF14,"0"))/AG14</f>
        <v>#DIV/0!</v>
      </c>
    </row>
    <row r="16" spans="1:26" ht="12.75">
      <c r="A16" s="40" t="s">
        <v>63</v>
      </c>
      <c r="B16" s="40" t="s">
        <v>159</v>
      </c>
      <c r="C16" s="40"/>
      <c r="D16" s="40"/>
      <c r="E16" s="40"/>
      <c r="F16" s="40"/>
      <c r="G16" s="40"/>
      <c r="H16" s="40"/>
      <c r="I16" s="40"/>
      <c r="J16" s="40"/>
      <c r="K16" s="40"/>
      <c r="L16" s="40"/>
      <c r="M16" s="40"/>
      <c r="N16" s="40"/>
      <c r="O16" s="40"/>
      <c r="P16" s="40"/>
      <c r="Q16" s="40"/>
      <c r="R16" s="40"/>
      <c r="S16" s="40" t="s">
        <v>63</v>
      </c>
      <c r="T16" s="40"/>
      <c r="U16" s="40"/>
      <c r="V16" s="40"/>
      <c r="W16" s="60" t="s">
        <v>65</v>
      </c>
      <c r="X16" s="60"/>
      <c r="Y16" s="60"/>
      <c r="Z16" s="60"/>
    </row>
    <row r="17" spans="1:26" ht="12.75">
      <c r="A17" s="40" t="s">
        <v>87</v>
      </c>
      <c r="B17" s="40" t="s">
        <v>160</v>
      </c>
      <c r="C17" s="40"/>
      <c r="D17" s="40"/>
      <c r="E17" s="40"/>
      <c r="F17" s="40"/>
      <c r="G17" s="40"/>
      <c r="H17" s="40"/>
      <c r="I17" s="40"/>
      <c r="J17" s="40"/>
      <c r="K17" s="40"/>
      <c r="L17" s="40"/>
      <c r="M17" s="40"/>
      <c r="N17" s="40"/>
      <c r="O17" s="40"/>
      <c r="P17" s="40"/>
      <c r="Q17" s="40"/>
      <c r="R17" s="40"/>
      <c r="S17" s="40" t="s">
        <v>87</v>
      </c>
      <c r="T17" s="40"/>
      <c r="U17" s="40"/>
      <c r="V17" s="40"/>
      <c r="W17" s="73" t="s">
        <v>89</v>
      </c>
      <c r="X17" s="73"/>
      <c r="Y17" s="73"/>
      <c r="Z17" s="73"/>
    </row>
    <row r="18" spans="1:26" ht="12.75">
      <c r="A18" s="40" t="s">
        <v>69</v>
      </c>
      <c r="B18" s="40" t="s">
        <v>161</v>
      </c>
      <c r="C18" s="40"/>
      <c r="D18" s="40"/>
      <c r="E18" s="40"/>
      <c r="F18" s="40"/>
      <c r="G18" s="40"/>
      <c r="H18" s="40"/>
      <c r="I18" s="40"/>
      <c r="J18" s="40"/>
      <c r="K18" s="40"/>
      <c r="L18" s="40"/>
      <c r="M18" s="40"/>
      <c r="N18" s="40"/>
      <c r="O18" s="40"/>
      <c r="P18" s="40"/>
      <c r="Q18" s="40"/>
      <c r="R18" s="40"/>
      <c r="S18" s="40" t="s">
        <v>69</v>
      </c>
      <c r="T18" s="40"/>
      <c r="U18" s="40"/>
      <c r="V18" s="40"/>
      <c r="W18" s="55" t="s">
        <v>71</v>
      </c>
      <c r="X18" s="55"/>
      <c r="Y18" s="55"/>
      <c r="Z18" s="55"/>
    </row>
    <row r="19" spans="1:26" ht="12.75">
      <c r="A19" s="40" t="s">
        <v>72</v>
      </c>
      <c r="B19" s="40" t="s">
        <v>73</v>
      </c>
      <c r="C19" s="40"/>
      <c r="D19" s="40"/>
      <c r="E19" s="40"/>
      <c r="F19" s="40"/>
      <c r="G19" s="40"/>
      <c r="H19" s="40"/>
      <c r="I19" s="40"/>
      <c r="J19" s="40"/>
      <c r="K19" s="40"/>
      <c r="L19" s="40"/>
      <c r="M19" s="40"/>
      <c r="N19" s="40"/>
      <c r="O19" s="40"/>
      <c r="P19" s="40"/>
      <c r="Q19" s="40"/>
      <c r="R19" s="40"/>
      <c r="S19" s="40" t="s">
        <v>72</v>
      </c>
      <c r="T19" s="40"/>
      <c r="U19" s="40"/>
      <c r="V19" s="40"/>
      <c r="W19" s="56" t="s">
        <v>74</v>
      </c>
      <c r="X19" s="56"/>
      <c r="Y19" s="56"/>
      <c r="Z19" s="56"/>
    </row>
  </sheetData>
  <mergeCells count="11">
    <mergeCell ref="A1:AL1"/>
    <mergeCell ref="A2:AL2"/>
    <mergeCell ref="A3:AL3"/>
    <mergeCell ref="A11:B11"/>
    <mergeCell ref="W17:Z17"/>
    <mergeCell ref="W18:Z18"/>
    <mergeCell ref="W19:Z19"/>
    <mergeCell ref="A12:B12"/>
    <mergeCell ref="A13:B13"/>
    <mergeCell ref="A14:B14"/>
    <mergeCell ref="W16:Z16"/>
  </mergeCells>
  <conditionalFormatting sqref="C11:AF14">
    <cfRule type="cellIs" priority="1" dxfId="0" operator="equal" stopIfTrue="1">
      <formula>1</formula>
    </cfRule>
    <cfRule type="cellIs" priority="2" dxfId="3" operator="equal" stopIfTrue="1">
      <formula>6</formula>
    </cfRule>
    <cfRule type="cellIs" priority="3" dxfId="2" operator="equal" stopIfTrue="1">
      <formula>9</formula>
    </cfRule>
  </conditionalFormatting>
  <dataValidations count="1">
    <dataValidation type="list" operator="equal" allowBlank="1" showInputMessage="1" showErrorMessage="1" promptTitle="Ici !" error="Code non utilisé !" sqref="C11:AF14">
      <formula1>$AI$10:$AL$10</formula1>
    </dataValidation>
  </dataValidations>
  <printOptions/>
  <pageMargins left="0.7479166666666667" right="0.7479166666666667" top="0.9840277777777777" bottom="0.9840277777777777" header="0.49236111111111114" footer="0.49236111111111114"/>
  <pageSetup fitToHeight="1" fitToWidth="1" horizontalDpi="300" verticalDpi="300" orientation="landscape" paperSize="9"/>
  <headerFooter alignWithMargins="0">
    <oddHeader>&amp;L&amp;"Arial Narrow,Normal"&amp;12Évaluation GS&amp;C&amp;"Arial Narrow,Normal"&amp;12Octobre 2008&amp;R&amp;"Arial Narrow,Normal"&amp;12Colombes I</oddHeader>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L20"/>
  <sheetViews>
    <sheetView zoomScale="99" zoomScaleNormal="99" workbookViewId="0" topLeftCell="A1">
      <selection activeCell="C11" sqref="C11"/>
    </sheetView>
  </sheetViews>
  <sheetFormatPr defaultColWidth="11.421875" defaultRowHeight="12.75"/>
  <cols>
    <col min="1" max="1" width="10.7109375" style="0" customWidth="1"/>
    <col min="2" max="2" width="28.00390625" style="0" customWidth="1"/>
    <col min="3" max="32" width="2.7109375" style="0" customWidth="1"/>
    <col min="33" max="33" width="3.140625" style="0" customWidth="1"/>
    <col min="34" max="34" width="2.8515625" style="0" customWidth="1"/>
    <col min="35" max="38" width="6.28125" style="0" customWidth="1"/>
  </cols>
  <sheetData>
    <row r="1" spans="1:38" ht="33.75">
      <c r="A1" s="77" t="s">
        <v>162</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row>
    <row r="2" spans="1:38" ht="15.75">
      <c r="A2" s="58" t="s">
        <v>94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row>
    <row r="3" spans="1:38" ht="15.7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row>
    <row r="4" spans="1:38" ht="12.75">
      <c r="A4" s="6" t="s">
        <v>40</v>
      </c>
      <c r="B4" s="7" t="str">
        <f>Élèves!A34</f>
        <v>École</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ht="12.75">
      <c r="A5" s="8" t="s">
        <v>41</v>
      </c>
      <c r="B5" s="7" t="str">
        <f>Élèves!A35</f>
        <v>Classe</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1:38" ht="12.75">
      <c r="A6" s="5" t="s">
        <v>42</v>
      </c>
      <c r="B6" s="5" t="s">
        <v>152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12.75">
      <c r="A7" s="5" t="s">
        <v>44</v>
      </c>
      <c r="B7" s="25" t="s">
        <v>153</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38" ht="12.75">
      <c r="A8" s="5" t="s">
        <v>46</v>
      </c>
      <c r="B8" s="25" t="s">
        <v>163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row>
    <row r="9" spans="1:38"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row>
    <row r="10" spans="1:38" ht="60" customHeight="1">
      <c r="A10" s="5"/>
      <c r="B10" s="5"/>
      <c r="C10" s="9" t="str">
        <f>Élèves!A3</f>
        <v>Élève 1</v>
      </c>
      <c r="D10" s="9" t="str">
        <f>Élèves!A4</f>
        <v>Élève 2</v>
      </c>
      <c r="E10" s="9" t="str">
        <f>Élèves!A5</f>
        <v>Élève 3</v>
      </c>
      <c r="F10" s="9" t="str">
        <f>Élèves!A6</f>
        <v>Élève 4</v>
      </c>
      <c r="G10" s="9" t="str">
        <f>Élèves!A7</f>
        <v>Élève 5</v>
      </c>
      <c r="H10" s="9" t="str">
        <f>Élèves!A8</f>
        <v>Élève 6</v>
      </c>
      <c r="I10" s="9" t="str">
        <f>Élèves!A9</f>
        <v>Élève 7</v>
      </c>
      <c r="J10" s="9" t="str">
        <f>Élèves!A10</f>
        <v>Élève 8</v>
      </c>
      <c r="K10" s="9" t="str">
        <f>Élèves!A11</f>
        <v>Élève 9</v>
      </c>
      <c r="L10" s="9" t="str">
        <f>Élèves!A12</f>
        <v>Élève 10</v>
      </c>
      <c r="M10" s="9" t="str">
        <f>Élèves!A13</f>
        <v>Élève 11</v>
      </c>
      <c r="N10" s="9" t="str">
        <f>Élèves!A14</f>
        <v>Élève 12</v>
      </c>
      <c r="O10" s="9" t="str">
        <f>Élèves!A15</f>
        <v>Élève 13</v>
      </c>
      <c r="P10" s="9" t="str">
        <f>Élèves!A16</f>
        <v>Élève 14</v>
      </c>
      <c r="Q10" s="9" t="str">
        <f>Élèves!A17</f>
        <v>Élève 15</v>
      </c>
      <c r="R10" s="9" t="str">
        <f>Élèves!A18</f>
        <v>Élève 16</v>
      </c>
      <c r="S10" s="9" t="str">
        <f>Élèves!A19</f>
        <v>Élève 17</v>
      </c>
      <c r="T10" s="9" t="str">
        <f>Élèves!A20</f>
        <v>Élève 18</v>
      </c>
      <c r="U10" s="9" t="str">
        <f>Élèves!A21</f>
        <v>Élève 19</v>
      </c>
      <c r="V10" s="9" t="str">
        <f>Élèves!A22</f>
        <v>Élève 20</v>
      </c>
      <c r="W10" s="9" t="str">
        <f>Élèves!A23</f>
        <v>Élève 21</v>
      </c>
      <c r="X10" s="9" t="str">
        <f>Élèves!A24</f>
        <v>Élève 22</v>
      </c>
      <c r="Y10" s="9" t="str">
        <f>Élèves!A25</f>
        <v>Élève 23</v>
      </c>
      <c r="Z10" s="9" t="str">
        <f>Élèves!A26</f>
        <v>Élève 24</v>
      </c>
      <c r="AA10" s="9" t="str">
        <f>Élèves!A27</f>
        <v>Élève 25</v>
      </c>
      <c r="AB10" s="9" t="str">
        <f>Élèves!A28</f>
        <v>Élève 26</v>
      </c>
      <c r="AC10" s="9" t="str">
        <f>Élèves!A29</f>
        <v>Élève 27</v>
      </c>
      <c r="AD10" s="9" t="str">
        <f>Élèves!A30</f>
        <v>Élève 28</v>
      </c>
      <c r="AE10" s="9" t="str">
        <f>Élèves!A31</f>
        <v>Élève 29</v>
      </c>
      <c r="AF10" s="9" t="str">
        <f>Élèves!A32</f>
        <v>Élève 30</v>
      </c>
      <c r="AG10" s="5"/>
      <c r="AH10" s="5"/>
      <c r="AI10" s="10">
        <v>1</v>
      </c>
      <c r="AJ10" s="11">
        <v>3</v>
      </c>
      <c r="AK10" s="12">
        <v>9</v>
      </c>
      <c r="AL10" s="35">
        <v>0</v>
      </c>
    </row>
    <row r="11" spans="1:38" ht="13.5">
      <c r="A11" s="72" t="s">
        <v>164</v>
      </c>
      <c r="B11" s="72"/>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f>(30-COUNTBLANK(C11:AF11))</f>
        <v>0</v>
      </c>
      <c r="AH11" s="5"/>
      <c r="AI11" s="18" t="e">
        <f>(COUNTIF(C11:AF11,"1"))/$AG11</f>
        <v>#DIV/0!</v>
      </c>
      <c r="AJ11" s="18" t="e">
        <f>(COUNTIF(C11:AF11,"3"))/$AG11</f>
        <v>#DIV/0!</v>
      </c>
      <c r="AK11" s="18" t="e">
        <f>(COUNTIF(C11:AF11,"9"))/$AG11</f>
        <v>#DIV/0!</v>
      </c>
      <c r="AL11" s="18" t="e">
        <f>(COUNTIF(C11:AF11,"0"))/$AG11</f>
        <v>#DIV/0!</v>
      </c>
    </row>
    <row r="12" spans="1:38" ht="13.5">
      <c r="A12" s="72" t="s">
        <v>165</v>
      </c>
      <c r="B12" s="72"/>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f>(30-COUNTBLANK(C12:AF12))</f>
        <v>0</v>
      </c>
      <c r="AH12" s="5"/>
      <c r="AI12" s="18" t="e">
        <f>(COUNTIF(C12:AF12,"1"))/$AG12</f>
        <v>#DIV/0!</v>
      </c>
      <c r="AJ12" s="18" t="e">
        <f>(COUNTIF(C12:AF12,"3"))/$AG12</f>
        <v>#DIV/0!</v>
      </c>
      <c r="AK12" s="18" t="e">
        <f>(COUNTIF(C12:AF12,"9"))/$AG12</f>
        <v>#DIV/0!</v>
      </c>
      <c r="AL12" s="18" t="e">
        <f>(COUNTIF(C12:AF12,"0"))/$AG12</f>
        <v>#DIV/0!</v>
      </c>
    </row>
    <row r="13" spans="1:38" ht="13.5">
      <c r="A13" s="72" t="s">
        <v>166</v>
      </c>
      <c r="B13" s="72"/>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7">
        <f>(30-COUNTBLANK(C13:AF13))</f>
        <v>0</v>
      </c>
      <c r="AH13" s="5"/>
      <c r="AI13" s="18" t="e">
        <f>(COUNTIF(C13:AF13,"1"))/$AG13</f>
        <v>#DIV/0!</v>
      </c>
      <c r="AJ13" s="18" t="e">
        <f>(COUNTIF(C13:AF13,"3"))/$AG13</f>
        <v>#DIV/0!</v>
      </c>
      <c r="AK13" s="18" t="e">
        <f>(COUNTIF(C13:AF13,"9"))/$AG13</f>
        <v>#DIV/0!</v>
      </c>
      <c r="AL13" s="18" t="e">
        <f>(COUNTIF(C13:AF13,"0"))/$AG13</f>
        <v>#DIV/0!</v>
      </c>
    </row>
    <row r="14" spans="1:38" ht="13.5">
      <c r="A14" s="72" t="s">
        <v>167</v>
      </c>
      <c r="B14" s="72"/>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7">
        <f>(30-COUNTBLANK(C14:AF14))</f>
        <v>0</v>
      </c>
      <c r="AH14" s="5"/>
      <c r="AI14" s="18" t="e">
        <f>(COUNTIF(C14:AF14,"1"))/$AG14</f>
        <v>#DIV/0!</v>
      </c>
      <c r="AJ14" s="18" t="e">
        <f>(COUNTIF(C14:AF14,"3"))/$AG14</f>
        <v>#DIV/0!</v>
      </c>
      <c r="AK14" s="18" t="e">
        <f>(COUNTIF(C14:AF14,"9"))/$AG14</f>
        <v>#DIV/0!</v>
      </c>
      <c r="AL14" s="18" t="e">
        <f>(COUNTIF(C14:AF14,"0"))/$AG14</f>
        <v>#DIV/0!</v>
      </c>
    </row>
    <row r="15" spans="1:38" ht="13.5">
      <c r="A15" s="72" t="s">
        <v>168</v>
      </c>
      <c r="B15" s="72"/>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7">
        <f>(30-COUNTBLANK(C15:AF15))</f>
        <v>0</v>
      </c>
      <c r="AH15" s="5"/>
      <c r="AI15" s="18" t="e">
        <f>(COUNTIF(C15:AF15,"1"))/$AG15</f>
        <v>#DIV/0!</v>
      </c>
      <c r="AJ15" s="18" t="e">
        <f>(COUNTIF(C15:AF15,"3"))/$AG15</f>
        <v>#DIV/0!</v>
      </c>
      <c r="AK15" s="18" t="e">
        <f>(COUNTIF(C15:AF15,"9"))/$AG15</f>
        <v>#DIV/0!</v>
      </c>
      <c r="AL15" s="18" t="e">
        <f>(COUNTIF(C15:AF15,"0"))/$AG15</f>
        <v>#DIV/0!</v>
      </c>
    </row>
    <row r="16" spans="1:38"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38" ht="12.75">
      <c r="A17" s="40" t="s">
        <v>63</v>
      </c>
      <c r="B17" s="40" t="s">
        <v>159</v>
      </c>
      <c r="C17" s="40"/>
      <c r="D17" s="40"/>
      <c r="E17" s="40"/>
      <c r="F17" s="40"/>
      <c r="G17" s="40"/>
      <c r="H17" s="40"/>
      <c r="I17" s="40"/>
      <c r="J17" s="40"/>
      <c r="K17" s="40"/>
      <c r="L17" s="40"/>
      <c r="M17" s="40"/>
      <c r="N17" s="40"/>
      <c r="O17" s="40"/>
      <c r="P17" s="40"/>
      <c r="Q17" s="40"/>
      <c r="R17" s="40"/>
      <c r="S17" s="40" t="s">
        <v>63</v>
      </c>
      <c r="T17" s="40"/>
      <c r="U17" s="40"/>
      <c r="V17" s="41"/>
      <c r="W17" s="60" t="s">
        <v>65</v>
      </c>
      <c r="X17" s="60"/>
      <c r="Y17" s="60"/>
      <c r="Z17" s="60"/>
      <c r="AA17" s="5"/>
      <c r="AB17" s="5"/>
      <c r="AC17" s="5"/>
      <c r="AD17" s="5"/>
      <c r="AE17" s="5"/>
      <c r="AF17" s="5"/>
      <c r="AG17" s="5"/>
      <c r="AH17" s="5"/>
      <c r="AI17" s="5"/>
      <c r="AJ17" s="5"/>
      <c r="AK17" s="5"/>
      <c r="AL17" s="5"/>
    </row>
    <row r="18" spans="1:38" ht="12.75">
      <c r="A18" s="40" t="s">
        <v>66</v>
      </c>
      <c r="B18" s="40" t="s">
        <v>169</v>
      </c>
      <c r="C18" s="40"/>
      <c r="D18" s="40"/>
      <c r="E18" s="40"/>
      <c r="F18" s="40"/>
      <c r="G18" s="40"/>
      <c r="H18" s="40"/>
      <c r="I18" s="40"/>
      <c r="J18" s="40"/>
      <c r="K18" s="40"/>
      <c r="L18" s="40"/>
      <c r="M18" s="40"/>
      <c r="N18" s="40"/>
      <c r="O18" s="40"/>
      <c r="P18" s="40"/>
      <c r="Q18" s="40"/>
      <c r="R18" s="40"/>
      <c r="S18" s="40" t="s">
        <v>66</v>
      </c>
      <c r="T18" s="40"/>
      <c r="U18" s="40"/>
      <c r="V18" s="41"/>
      <c r="W18" s="54" t="s">
        <v>170</v>
      </c>
      <c r="X18" s="54"/>
      <c r="Y18" s="54"/>
      <c r="Z18" s="54"/>
      <c r="AA18" s="5"/>
      <c r="AB18" s="5"/>
      <c r="AC18" s="5"/>
      <c r="AD18" s="5"/>
      <c r="AE18" s="5"/>
      <c r="AF18" s="5"/>
      <c r="AG18" s="5"/>
      <c r="AH18" s="5"/>
      <c r="AI18" s="5"/>
      <c r="AJ18" s="5"/>
      <c r="AK18" s="5"/>
      <c r="AL18" s="5"/>
    </row>
    <row r="19" spans="1:38" ht="12.75">
      <c r="A19" s="40" t="s">
        <v>69</v>
      </c>
      <c r="B19" s="40" t="s">
        <v>171</v>
      </c>
      <c r="C19" s="40"/>
      <c r="D19" s="40"/>
      <c r="E19" s="40"/>
      <c r="F19" s="40"/>
      <c r="G19" s="40"/>
      <c r="H19" s="40"/>
      <c r="I19" s="40"/>
      <c r="J19" s="40"/>
      <c r="K19" s="40"/>
      <c r="L19" s="40"/>
      <c r="M19" s="40"/>
      <c r="N19" s="40"/>
      <c r="O19" s="40"/>
      <c r="P19" s="40"/>
      <c r="Q19" s="40"/>
      <c r="R19" s="40"/>
      <c r="S19" s="40" t="s">
        <v>69</v>
      </c>
      <c r="T19" s="40"/>
      <c r="U19" s="40"/>
      <c r="V19" s="41"/>
      <c r="W19" s="55" t="s">
        <v>71</v>
      </c>
      <c r="X19" s="55"/>
      <c r="Y19" s="55"/>
      <c r="Z19" s="55"/>
      <c r="AA19" s="5"/>
      <c r="AB19" s="5"/>
      <c r="AC19" s="5"/>
      <c r="AD19" s="5"/>
      <c r="AE19" s="5"/>
      <c r="AF19" s="5"/>
      <c r="AG19" s="5"/>
      <c r="AH19" s="5"/>
      <c r="AI19" s="5"/>
      <c r="AJ19" s="5"/>
      <c r="AK19" s="5"/>
      <c r="AL19" s="5"/>
    </row>
    <row r="20" spans="1:38" ht="12.75">
      <c r="A20" s="40" t="s">
        <v>72</v>
      </c>
      <c r="B20" s="40" t="s">
        <v>103</v>
      </c>
      <c r="C20" s="40"/>
      <c r="D20" s="40"/>
      <c r="E20" s="40"/>
      <c r="F20" s="40"/>
      <c r="G20" s="40"/>
      <c r="H20" s="40"/>
      <c r="I20" s="40"/>
      <c r="J20" s="40"/>
      <c r="K20" s="40"/>
      <c r="L20" s="40"/>
      <c r="M20" s="40"/>
      <c r="N20" s="40"/>
      <c r="O20" s="40"/>
      <c r="P20" s="40"/>
      <c r="Q20" s="40"/>
      <c r="R20" s="40"/>
      <c r="S20" s="40" t="s">
        <v>72</v>
      </c>
      <c r="T20" s="40"/>
      <c r="U20" s="40"/>
      <c r="V20" s="41"/>
      <c r="W20" s="56" t="s">
        <v>74</v>
      </c>
      <c r="X20" s="56"/>
      <c r="Y20" s="56"/>
      <c r="Z20" s="56"/>
      <c r="AA20" s="5"/>
      <c r="AB20" s="5"/>
      <c r="AC20" s="5"/>
      <c r="AD20" s="5"/>
      <c r="AE20" s="5"/>
      <c r="AF20" s="5"/>
      <c r="AG20" s="5"/>
      <c r="AH20" s="5"/>
      <c r="AI20" s="5"/>
      <c r="AJ20" s="5"/>
      <c r="AK20" s="5"/>
      <c r="AL20" s="5"/>
    </row>
  </sheetData>
  <mergeCells count="12">
    <mergeCell ref="A1:AL1"/>
    <mergeCell ref="A2:AL2"/>
    <mergeCell ref="A3:AL3"/>
    <mergeCell ref="A11:B11"/>
    <mergeCell ref="A12:B12"/>
    <mergeCell ref="A13:B13"/>
    <mergeCell ref="A14:B14"/>
    <mergeCell ref="A15:B15"/>
    <mergeCell ref="W17:Z17"/>
    <mergeCell ref="W18:Z18"/>
    <mergeCell ref="W19:Z19"/>
    <mergeCell ref="W20:Z20"/>
  </mergeCells>
  <conditionalFormatting sqref="C11:AF15">
    <cfRule type="cellIs" priority="1" dxfId="0" operator="between" stopIfTrue="1">
      <formula>1</formula>
      <formula>1</formula>
    </cfRule>
    <cfRule type="cellIs" priority="2" dxfId="1" operator="between" stopIfTrue="1">
      <formula>3</formula>
      <formula>3</formula>
    </cfRule>
    <cfRule type="cellIs" priority="3" dxfId="2" operator="equal" stopIfTrue="1">
      <formula>9</formula>
    </cfRule>
  </conditionalFormatting>
  <dataValidations count="1">
    <dataValidation type="list" operator="equal" allowBlank="1" showInputMessage="1" showErrorMessage="1" promptTitle="Ici !" error="Code non utilisé !" sqref="C11:AF15">
      <formula1>$AI$10:$AL$10</formula1>
    </dataValidation>
  </dataValidations>
  <printOptions/>
  <pageMargins left="0.7479166666666667" right="0.7479166666666667" top="0.9840277777777777" bottom="0.9840277777777777" header="0.49236111111111114" footer="0.49236111111111114"/>
  <pageSetup fitToHeight="1" fitToWidth="1" horizontalDpi="300" verticalDpi="300" orientation="landscape" paperSize="9"/>
  <headerFooter alignWithMargins="0">
    <oddHeader>&amp;L&amp;"Arial Narrow,Normal"&amp;12Évaluation GS&amp;C&amp;"Arial Narrow,Normal"&amp;12Octobre 2008&amp;R&amp;"Arial Narrow,Normal"&amp;12Colombes I</oddHeader>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N28"/>
  <sheetViews>
    <sheetView zoomScale="99" zoomScaleNormal="99" workbookViewId="0" topLeftCell="A1">
      <selection activeCell="C11" sqref="C11"/>
    </sheetView>
  </sheetViews>
  <sheetFormatPr defaultColWidth="11.421875" defaultRowHeight="12.75"/>
  <cols>
    <col min="1" max="1" width="9.8515625" style="0" customWidth="1"/>
    <col min="2" max="2" width="26.00390625" style="0" customWidth="1"/>
    <col min="3" max="32" width="2.7109375" style="0" customWidth="1"/>
    <col min="33" max="33" width="3.7109375" style="0" customWidth="1"/>
    <col min="34" max="34" width="3.140625" style="0" customWidth="1"/>
    <col min="35" max="40" width="6.421875" style="0" customWidth="1"/>
  </cols>
  <sheetData>
    <row r="1" spans="1:40" ht="33.75">
      <c r="A1" s="80" t="s">
        <v>172</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row>
    <row r="2" spans="1:40" ht="15.75">
      <c r="A2" s="58" t="s">
        <v>94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1:40" ht="15.7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row>
    <row r="4" spans="1:40" ht="12.75">
      <c r="A4" s="6" t="s">
        <v>40</v>
      </c>
      <c r="B4" s="7" t="str">
        <f>Élèves!A34</f>
        <v>École</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40" ht="12.75">
      <c r="A5" s="8" t="s">
        <v>41</v>
      </c>
      <c r="B5" s="7" t="str">
        <f>Élèves!A35</f>
        <v>Classe</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1:40" ht="12.75">
      <c r="A6" s="5" t="s">
        <v>42</v>
      </c>
      <c r="B6" s="5" t="s">
        <v>152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12.75">
      <c r="A7" s="5" t="s">
        <v>44</v>
      </c>
      <c r="B7" s="25" t="s">
        <v>153</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row>
    <row r="8" spans="1:40" ht="12.75">
      <c r="A8" s="5" t="s">
        <v>46</v>
      </c>
      <c r="B8" s="25" t="s">
        <v>173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0"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row>
    <row r="10" spans="1:40" ht="60" customHeight="1">
      <c r="A10" s="5"/>
      <c r="B10" s="5"/>
      <c r="C10" s="9" t="str">
        <f>Élèves!A3</f>
        <v>Élève 1</v>
      </c>
      <c r="D10" s="9" t="str">
        <f>Élèves!A4</f>
        <v>Élève 2</v>
      </c>
      <c r="E10" s="9" t="str">
        <f>Élèves!A5</f>
        <v>Élève 3</v>
      </c>
      <c r="F10" s="9" t="str">
        <f>Élèves!A6</f>
        <v>Élève 4</v>
      </c>
      <c r="G10" s="9" t="str">
        <f>Élèves!A7</f>
        <v>Élève 5</v>
      </c>
      <c r="H10" s="9" t="str">
        <f>Élèves!A8</f>
        <v>Élève 6</v>
      </c>
      <c r="I10" s="9" t="str">
        <f>Élèves!A9</f>
        <v>Élève 7</v>
      </c>
      <c r="J10" s="9" t="str">
        <f>Élèves!A10</f>
        <v>Élève 8</v>
      </c>
      <c r="K10" s="9" t="str">
        <f>Élèves!A11</f>
        <v>Élève 9</v>
      </c>
      <c r="L10" s="9" t="str">
        <f>Élèves!A12</f>
        <v>Élève 10</v>
      </c>
      <c r="M10" s="9" t="str">
        <f>Élèves!A13</f>
        <v>Élève 11</v>
      </c>
      <c r="N10" s="9" t="str">
        <f>Élèves!A14</f>
        <v>Élève 12</v>
      </c>
      <c r="O10" s="9" t="str">
        <f>Élèves!A15</f>
        <v>Élève 13</v>
      </c>
      <c r="P10" s="9" t="str">
        <f>Élèves!A16</f>
        <v>Élève 14</v>
      </c>
      <c r="Q10" s="9" t="str">
        <f>Élèves!A17</f>
        <v>Élève 15</v>
      </c>
      <c r="R10" s="9" t="str">
        <f>Élèves!A18</f>
        <v>Élève 16</v>
      </c>
      <c r="S10" s="9" t="str">
        <f>Élèves!A19</f>
        <v>Élève 17</v>
      </c>
      <c r="T10" s="9" t="str">
        <f>Élèves!A20</f>
        <v>Élève 18</v>
      </c>
      <c r="U10" s="9" t="str">
        <f>Élèves!A21</f>
        <v>Élève 19</v>
      </c>
      <c r="V10" s="9" t="str">
        <f>Élèves!A22</f>
        <v>Élève 20</v>
      </c>
      <c r="W10" s="9" t="str">
        <f>Élèves!A23</f>
        <v>Élève 21</v>
      </c>
      <c r="X10" s="9" t="str">
        <f>Élèves!A24</f>
        <v>Élève 22</v>
      </c>
      <c r="Y10" s="9" t="str">
        <f>Élèves!A25</f>
        <v>Élève 23</v>
      </c>
      <c r="Z10" s="9" t="str">
        <f>Élèves!A26</f>
        <v>Élève 24</v>
      </c>
      <c r="AA10" s="9" t="str">
        <f>Élèves!A27</f>
        <v>Élève 25</v>
      </c>
      <c r="AB10" s="9" t="str">
        <f>Élèves!A28</f>
        <v>Élève 26</v>
      </c>
      <c r="AC10" s="9" t="str">
        <f>Élèves!A29</f>
        <v>Élève 27</v>
      </c>
      <c r="AD10" s="9" t="str">
        <f>Élèves!A30</f>
        <v>Élève 28</v>
      </c>
      <c r="AE10" s="9" t="str">
        <f>Élèves!A31</f>
        <v>Élève 29</v>
      </c>
      <c r="AF10" s="9" t="str">
        <f>Élèves!A32</f>
        <v>Élève 30</v>
      </c>
      <c r="AG10" s="5"/>
      <c r="AH10" s="5"/>
      <c r="AI10" s="10">
        <v>1</v>
      </c>
      <c r="AJ10" s="10">
        <v>2</v>
      </c>
      <c r="AK10" s="36">
        <v>5</v>
      </c>
      <c r="AL10" s="23">
        <v>6</v>
      </c>
      <c r="AM10" s="12">
        <v>9</v>
      </c>
      <c r="AN10" s="35">
        <v>0</v>
      </c>
    </row>
    <row r="11" spans="1:40" ht="13.5">
      <c r="A11" s="14" t="s">
        <v>49</v>
      </c>
      <c r="B11" s="14" t="s">
        <v>174</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f>(30-COUNTBLANK(C11:AF11))</f>
        <v>0</v>
      </c>
      <c r="AH11" s="5"/>
      <c r="AI11" s="18" t="e">
        <f>(COUNTIF(C11:AF11,"1"))/$AG11</f>
        <v>#DIV/0!</v>
      </c>
      <c r="AJ11" s="18" t="e">
        <f>(COUNTIF(C11:AF11,"2"))/$AG11</f>
        <v>#DIV/0!</v>
      </c>
      <c r="AK11" s="18" t="e">
        <f>(COUNTIF(C11:AF11,"5"))/$AG11</f>
        <v>#DIV/0!</v>
      </c>
      <c r="AL11" s="18" t="e">
        <f>(COUNTIF(C11:AF11,"6"))/$AG11</f>
        <v>#DIV/0!</v>
      </c>
      <c r="AM11" s="18" t="e">
        <f>(COUNTIF(C11:AF11,"9"))/$AG11</f>
        <v>#DIV/0!</v>
      </c>
      <c r="AN11" s="18" t="e">
        <f>(COUNTIF(C11:AF11,"0"))/$AG11</f>
        <v>#DIV/0!</v>
      </c>
    </row>
    <row r="12" spans="1:40"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row>
    <row r="13" spans="1:40" ht="12.75">
      <c r="A13" s="40" t="s">
        <v>63</v>
      </c>
      <c r="B13" s="40" t="s">
        <v>159</v>
      </c>
      <c r="C13" s="40"/>
      <c r="D13" s="40"/>
      <c r="E13" s="40"/>
      <c r="F13" s="45"/>
      <c r="G13" s="45"/>
      <c r="H13" s="45"/>
      <c r="I13" s="45"/>
      <c r="J13" s="40"/>
      <c r="K13" s="40"/>
      <c r="L13" s="40"/>
      <c r="M13" s="40"/>
      <c r="N13" s="41"/>
      <c r="O13" s="60" t="s">
        <v>65</v>
      </c>
      <c r="P13" s="60"/>
      <c r="Q13" s="60"/>
      <c r="R13" s="60"/>
      <c r="S13" s="37"/>
      <c r="T13" s="37"/>
      <c r="U13" s="37"/>
      <c r="V13" s="37"/>
      <c r="AA13" s="5"/>
      <c r="AB13" s="5"/>
      <c r="AC13" s="5"/>
      <c r="AD13" s="5"/>
      <c r="AE13" s="5"/>
      <c r="AF13" s="5"/>
      <c r="AG13" s="5"/>
      <c r="AH13" s="5"/>
      <c r="AI13" s="5"/>
      <c r="AJ13" s="5"/>
      <c r="AK13" s="5"/>
      <c r="AL13" s="5"/>
      <c r="AM13" s="5"/>
      <c r="AN13" s="5"/>
    </row>
    <row r="14" spans="1:40" ht="12.75">
      <c r="A14" s="40" t="s">
        <v>86</v>
      </c>
      <c r="B14" s="40" t="s">
        <v>175</v>
      </c>
      <c r="C14" s="40"/>
      <c r="D14" s="40"/>
      <c r="E14" s="40"/>
      <c r="F14" s="45"/>
      <c r="G14" s="45"/>
      <c r="H14" s="45"/>
      <c r="I14" s="45"/>
      <c r="J14" s="40"/>
      <c r="K14" s="40"/>
      <c r="L14" s="40"/>
      <c r="M14" s="40"/>
      <c r="N14" s="41"/>
      <c r="O14" s="60" t="s">
        <v>65</v>
      </c>
      <c r="P14" s="60"/>
      <c r="Q14" s="60"/>
      <c r="R14" s="60"/>
      <c r="S14" s="37"/>
      <c r="T14" s="37"/>
      <c r="U14" s="37"/>
      <c r="V14" s="37"/>
      <c r="AA14" s="5"/>
      <c r="AB14" s="5"/>
      <c r="AC14" s="5"/>
      <c r="AD14" s="5"/>
      <c r="AE14" s="5"/>
      <c r="AF14" s="5"/>
      <c r="AG14" s="5"/>
      <c r="AH14" s="5"/>
      <c r="AI14" s="5"/>
      <c r="AJ14" s="5"/>
      <c r="AK14" s="5"/>
      <c r="AL14" s="5"/>
      <c r="AM14" s="5"/>
      <c r="AN14" s="5"/>
    </row>
    <row r="15" spans="1:40" ht="12.75">
      <c r="A15" s="40" t="s">
        <v>176</v>
      </c>
      <c r="B15" s="40" t="s">
        <v>177</v>
      </c>
      <c r="C15" s="40"/>
      <c r="D15" s="40"/>
      <c r="E15" s="40"/>
      <c r="F15" s="45"/>
      <c r="G15" s="45"/>
      <c r="H15" s="45"/>
      <c r="I15" s="45"/>
      <c r="J15" s="40"/>
      <c r="K15" s="40"/>
      <c r="L15" s="40"/>
      <c r="M15" s="40"/>
      <c r="N15" s="41"/>
      <c r="O15" s="79" t="s">
        <v>89</v>
      </c>
      <c r="P15" s="79"/>
      <c r="Q15" s="79"/>
      <c r="R15" s="79"/>
      <c r="S15" s="37"/>
      <c r="T15" s="37"/>
      <c r="U15" s="37"/>
      <c r="V15" s="37"/>
      <c r="AA15" s="5"/>
      <c r="AB15" s="5"/>
      <c r="AC15" s="5"/>
      <c r="AD15" s="5"/>
      <c r="AE15" s="5"/>
      <c r="AF15" s="5"/>
      <c r="AG15" s="5"/>
      <c r="AH15" s="5"/>
      <c r="AI15" s="5"/>
      <c r="AJ15" s="5"/>
      <c r="AK15" s="5"/>
      <c r="AL15" s="5"/>
      <c r="AM15" s="5"/>
      <c r="AN15" s="5"/>
    </row>
    <row r="16" spans="1:40" ht="12.75">
      <c r="A16" s="40" t="s">
        <v>87</v>
      </c>
      <c r="B16" s="40" t="s">
        <v>178</v>
      </c>
      <c r="C16" s="40"/>
      <c r="D16" s="40"/>
      <c r="E16" s="40"/>
      <c r="F16" s="45"/>
      <c r="G16" s="45"/>
      <c r="H16" s="45"/>
      <c r="I16" s="45"/>
      <c r="J16" s="40"/>
      <c r="K16" s="40"/>
      <c r="L16" s="40"/>
      <c r="M16" s="40"/>
      <c r="N16" s="41"/>
      <c r="O16" s="73" t="s">
        <v>89</v>
      </c>
      <c r="P16" s="73"/>
      <c r="Q16" s="73"/>
      <c r="R16" s="73"/>
      <c r="S16" s="37"/>
      <c r="T16" s="37"/>
      <c r="U16" s="37"/>
      <c r="V16" s="37"/>
      <c r="AA16" s="5"/>
      <c r="AB16" s="5"/>
      <c r="AC16" s="5"/>
      <c r="AD16" s="5"/>
      <c r="AE16" s="5"/>
      <c r="AF16" s="5"/>
      <c r="AG16" s="5"/>
      <c r="AH16" s="5"/>
      <c r="AI16" s="5"/>
      <c r="AJ16" s="5"/>
      <c r="AK16" s="5"/>
      <c r="AL16" s="5"/>
      <c r="AM16" s="5"/>
      <c r="AN16" s="5"/>
    </row>
    <row r="17" spans="1:40" ht="12.75">
      <c r="A17" s="40" t="s">
        <v>69</v>
      </c>
      <c r="B17" s="40" t="s">
        <v>179</v>
      </c>
      <c r="C17" s="40"/>
      <c r="D17" s="40"/>
      <c r="E17" s="40"/>
      <c r="F17" s="45"/>
      <c r="G17" s="45"/>
      <c r="H17" s="45"/>
      <c r="I17" s="45"/>
      <c r="J17" s="40"/>
      <c r="K17" s="40"/>
      <c r="L17" s="40"/>
      <c r="M17" s="40"/>
      <c r="N17" s="41"/>
      <c r="O17" s="55" t="s">
        <v>71</v>
      </c>
      <c r="P17" s="55"/>
      <c r="Q17" s="55"/>
      <c r="R17" s="55"/>
      <c r="S17" s="37"/>
      <c r="T17" s="37"/>
      <c r="U17" s="37"/>
      <c r="V17" s="37"/>
      <c r="AA17" s="5"/>
      <c r="AB17" s="5"/>
      <c r="AC17" s="5"/>
      <c r="AD17" s="5"/>
      <c r="AE17" s="5"/>
      <c r="AF17" s="5"/>
      <c r="AG17" s="5"/>
      <c r="AH17" s="5"/>
      <c r="AI17" s="5"/>
      <c r="AJ17" s="5"/>
      <c r="AK17" s="5"/>
      <c r="AL17" s="5"/>
      <c r="AM17" s="5"/>
      <c r="AN17" s="5"/>
    </row>
    <row r="18" spans="1:40" ht="12.75">
      <c r="A18" s="40" t="s">
        <v>72</v>
      </c>
      <c r="B18" s="40" t="s">
        <v>103</v>
      </c>
      <c r="C18" s="40"/>
      <c r="D18" s="40"/>
      <c r="E18" s="40"/>
      <c r="F18" s="45"/>
      <c r="G18" s="45"/>
      <c r="H18" s="45"/>
      <c r="I18" s="45"/>
      <c r="J18" s="40"/>
      <c r="K18" s="40"/>
      <c r="L18" s="40"/>
      <c r="M18" s="40"/>
      <c r="N18" s="41"/>
      <c r="O18" s="56" t="s">
        <v>74</v>
      </c>
      <c r="P18" s="56"/>
      <c r="Q18" s="56"/>
      <c r="R18" s="56"/>
      <c r="S18" s="37"/>
      <c r="T18" s="37"/>
      <c r="U18" s="37"/>
      <c r="V18" s="37"/>
      <c r="AA18" s="5"/>
      <c r="AB18" s="5"/>
      <c r="AC18" s="5"/>
      <c r="AD18" s="5"/>
      <c r="AE18" s="5"/>
      <c r="AF18" s="5"/>
      <c r="AG18" s="5"/>
      <c r="AH18" s="5"/>
      <c r="AI18" s="5"/>
      <c r="AJ18" s="5"/>
      <c r="AK18" s="5"/>
      <c r="AL18" s="5"/>
      <c r="AM18" s="5"/>
      <c r="AN18" s="5"/>
    </row>
    <row r="19" spans="1:40" ht="12.75">
      <c r="A19" s="24"/>
      <c r="B19" s="24"/>
      <c r="C19" s="5"/>
      <c r="D19" s="5"/>
      <c r="E19" s="5"/>
      <c r="F19" s="5"/>
      <c r="G19" s="5"/>
      <c r="H19" s="5"/>
      <c r="I19" s="5"/>
      <c r="J19" s="5"/>
      <c r="K19" s="5"/>
      <c r="L19" s="5"/>
      <c r="M19" s="5"/>
      <c r="N19" s="5"/>
      <c r="O19" s="37"/>
      <c r="P19" s="37"/>
      <c r="Q19" s="37"/>
      <c r="R19" s="37"/>
      <c r="S19" s="37"/>
      <c r="T19" s="37"/>
      <c r="U19" s="37"/>
      <c r="V19" s="37"/>
      <c r="W19" s="5"/>
      <c r="X19" s="38"/>
      <c r="Y19" s="38"/>
      <c r="Z19" s="38"/>
      <c r="AA19" s="38"/>
      <c r="AB19" s="5"/>
      <c r="AC19" s="5"/>
      <c r="AD19" s="5"/>
      <c r="AE19" s="5"/>
      <c r="AF19" s="5"/>
      <c r="AG19" s="5"/>
      <c r="AH19" s="5"/>
      <c r="AI19" s="5"/>
      <c r="AJ19" s="5"/>
      <c r="AK19" s="5"/>
      <c r="AL19" s="5"/>
      <c r="AM19" s="5"/>
      <c r="AN19" s="5"/>
    </row>
    <row r="20" spans="1:40" ht="12.75">
      <c r="A20" s="37"/>
      <c r="B20" s="37"/>
      <c r="C20" s="37"/>
      <c r="D20" s="37"/>
      <c r="E20" s="37"/>
      <c r="F20" s="37"/>
      <c r="G20" s="37"/>
      <c r="H20" s="37"/>
      <c r="I20" s="37"/>
      <c r="J20" s="37"/>
      <c r="K20" s="37"/>
      <c r="L20" s="37"/>
      <c r="M20" s="37"/>
      <c r="N20" s="37"/>
      <c r="O20" s="37"/>
      <c r="P20" s="37"/>
      <c r="Q20" s="37"/>
      <c r="R20" s="37"/>
      <c r="S20" s="37"/>
      <c r="T20" s="37"/>
      <c r="U20" s="37"/>
      <c r="V20" s="37"/>
      <c r="W20" s="37"/>
      <c r="X20" s="78"/>
      <c r="Y20" s="78"/>
      <c r="Z20" s="78"/>
      <c r="AA20" s="78"/>
      <c r="AB20" s="37"/>
      <c r="AC20" s="5"/>
      <c r="AD20" s="5"/>
      <c r="AE20" s="5"/>
      <c r="AF20" s="5"/>
      <c r="AG20" s="5"/>
      <c r="AH20" s="5"/>
      <c r="AI20" s="5"/>
      <c r="AJ20" s="5"/>
      <c r="AK20" s="5"/>
      <c r="AL20" s="5"/>
      <c r="AM20" s="5"/>
      <c r="AN20" s="5"/>
    </row>
    <row r="21" spans="1:40" ht="60" customHeight="1">
      <c r="A21" s="5"/>
      <c r="B21" s="5"/>
      <c r="C21" s="9" t="str">
        <f aca="true" t="shared" si="0" ref="C21:AF21">C10</f>
        <v>Élève 1</v>
      </c>
      <c r="D21" s="9" t="str">
        <f t="shared" si="0"/>
        <v>Élève 2</v>
      </c>
      <c r="E21" s="9" t="str">
        <f t="shared" si="0"/>
        <v>Élève 3</v>
      </c>
      <c r="F21" s="9" t="str">
        <f t="shared" si="0"/>
        <v>Élève 4</v>
      </c>
      <c r="G21" s="9" t="str">
        <f t="shared" si="0"/>
        <v>Élève 5</v>
      </c>
      <c r="H21" s="9" t="str">
        <f t="shared" si="0"/>
        <v>Élève 6</v>
      </c>
      <c r="I21" s="9" t="str">
        <f t="shared" si="0"/>
        <v>Élève 7</v>
      </c>
      <c r="J21" s="9" t="str">
        <f t="shared" si="0"/>
        <v>Élève 8</v>
      </c>
      <c r="K21" s="9" t="str">
        <f t="shared" si="0"/>
        <v>Élève 9</v>
      </c>
      <c r="L21" s="9" t="str">
        <f t="shared" si="0"/>
        <v>Élève 10</v>
      </c>
      <c r="M21" s="9" t="str">
        <f t="shared" si="0"/>
        <v>Élève 11</v>
      </c>
      <c r="N21" s="9" t="str">
        <f t="shared" si="0"/>
        <v>Élève 12</v>
      </c>
      <c r="O21" s="9" t="str">
        <f t="shared" si="0"/>
        <v>Élève 13</v>
      </c>
      <c r="P21" s="9" t="str">
        <f t="shared" si="0"/>
        <v>Élève 14</v>
      </c>
      <c r="Q21" s="9" t="str">
        <f t="shared" si="0"/>
        <v>Élève 15</v>
      </c>
      <c r="R21" s="9" t="str">
        <f t="shared" si="0"/>
        <v>Élève 16</v>
      </c>
      <c r="S21" s="9" t="str">
        <f t="shared" si="0"/>
        <v>Élève 17</v>
      </c>
      <c r="T21" s="9" t="str">
        <f t="shared" si="0"/>
        <v>Élève 18</v>
      </c>
      <c r="U21" s="9" t="str">
        <f t="shared" si="0"/>
        <v>Élève 19</v>
      </c>
      <c r="V21" s="9" t="str">
        <f t="shared" si="0"/>
        <v>Élève 20</v>
      </c>
      <c r="W21" s="9" t="str">
        <f t="shared" si="0"/>
        <v>Élève 21</v>
      </c>
      <c r="X21" s="9" t="str">
        <f t="shared" si="0"/>
        <v>Élève 22</v>
      </c>
      <c r="Y21" s="9" t="str">
        <f t="shared" si="0"/>
        <v>Élève 23</v>
      </c>
      <c r="Z21" s="9" t="str">
        <f t="shared" si="0"/>
        <v>Élève 24</v>
      </c>
      <c r="AA21" s="9" t="str">
        <f t="shared" si="0"/>
        <v>Élève 25</v>
      </c>
      <c r="AB21" s="9" t="str">
        <f t="shared" si="0"/>
        <v>Élève 26</v>
      </c>
      <c r="AC21" s="9" t="str">
        <f t="shared" si="0"/>
        <v>Élève 27</v>
      </c>
      <c r="AD21" s="9" t="str">
        <f t="shared" si="0"/>
        <v>Élève 28</v>
      </c>
      <c r="AE21" s="9" t="str">
        <f t="shared" si="0"/>
        <v>Élève 29</v>
      </c>
      <c r="AF21" s="9" t="str">
        <f t="shared" si="0"/>
        <v>Élève 30</v>
      </c>
      <c r="AG21" s="5"/>
      <c r="AH21" s="5"/>
      <c r="AI21" s="10">
        <v>1</v>
      </c>
      <c r="AJ21" s="10">
        <v>2</v>
      </c>
      <c r="AK21" s="10">
        <v>4</v>
      </c>
      <c r="AL21" s="12">
        <v>9</v>
      </c>
      <c r="AM21" s="35">
        <v>0</v>
      </c>
      <c r="AN21" s="28"/>
    </row>
    <row r="22" spans="1:40" ht="13.5">
      <c r="A22" s="14" t="s">
        <v>52</v>
      </c>
      <c r="B22" s="14" t="s">
        <v>180</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7">
        <f>(30-COUNTBLANK(C22:AF22))</f>
        <v>0</v>
      </c>
      <c r="AH22" s="5"/>
      <c r="AI22" s="18" t="e">
        <f>(COUNTIF(C22:AF22,"1"))/$AG22</f>
        <v>#DIV/0!</v>
      </c>
      <c r="AJ22" s="18" t="e">
        <f>(COUNTIF(C22:AF22,"2"))/$AG22</f>
        <v>#DIV/0!</v>
      </c>
      <c r="AK22" s="18" t="e">
        <f>(COUNTIF(C22:AF22,"4"))/$AG22</f>
        <v>#DIV/0!</v>
      </c>
      <c r="AL22" s="18" t="e">
        <f>(COUNTIF(C22:AF22,"9"))/$AG22</f>
        <v>#DIV/0!</v>
      </c>
      <c r="AM22" s="18" t="e">
        <f>(COUNTIF(C22:AF22,"0"))/$AG22</f>
        <v>#DIV/0!</v>
      </c>
      <c r="AN22" s="30"/>
    </row>
    <row r="23" spans="1:40"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ht="12.75">
      <c r="A24" s="40" t="s">
        <v>63</v>
      </c>
      <c r="B24" s="40" t="s">
        <v>159</v>
      </c>
      <c r="C24" s="40"/>
      <c r="D24" s="40"/>
      <c r="E24" s="40"/>
      <c r="F24" s="45"/>
      <c r="G24" s="45"/>
      <c r="H24" s="45"/>
      <c r="I24" s="45"/>
      <c r="J24" s="40"/>
      <c r="K24" s="40"/>
      <c r="L24" s="40"/>
      <c r="M24" s="40"/>
      <c r="N24" s="41"/>
      <c r="O24" s="60" t="s">
        <v>65</v>
      </c>
      <c r="P24" s="60"/>
      <c r="Q24" s="60"/>
      <c r="R24" s="60"/>
      <c r="S24" s="37"/>
      <c r="T24" s="37"/>
      <c r="U24" s="37"/>
      <c r="V24" s="37"/>
      <c r="AA24" s="5"/>
      <c r="AB24" s="5"/>
      <c r="AC24" s="5"/>
      <c r="AD24" s="5"/>
      <c r="AE24" s="5"/>
      <c r="AF24" s="5"/>
      <c r="AG24" s="5"/>
      <c r="AH24" s="5"/>
      <c r="AI24" s="5"/>
      <c r="AJ24" s="5"/>
      <c r="AK24" s="5"/>
      <c r="AL24" s="5"/>
      <c r="AM24" s="5"/>
      <c r="AN24" s="5"/>
    </row>
    <row r="25" spans="1:40" ht="12.75">
      <c r="A25" s="40" t="s">
        <v>86</v>
      </c>
      <c r="B25" s="40" t="s">
        <v>181</v>
      </c>
      <c r="C25" s="40"/>
      <c r="D25" s="40"/>
      <c r="E25" s="40"/>
      <c r="F25" s="45"/>
      <c r="G25" s="45"/>
      <c r="H25" s="45"/>
      <c r="I25" s="45"/>
      <c r="J25" s="40"/>
      <c r="K25" s="40"/>
      <c r="L25" s="40"/>
      <c r="M25" s="40"/>
      <c r="N25" s="41"/>
      <c r="O25" s="60" t="s">
        <v>65</v>
      </c>
      <c r="P25" s="60"/>
      <c r="Q25" s="60"/>
      <c r="R25" s="60"/>
      <c r="S25" s="37"/>
      <c r="T25" s="37"/>
      <c r="U25" s="37"/>
      <c r="V25" s="37"/>
      <c r="AA25" s="5"/>
      <c r="AB25" s="5"/>
      <c r="AC25" s="5"/>
      <c r="AD25" s="5"/>
      <c r="AE25" s="5"/>
      <c r="AF25" s="5"/>
      <c r="AG25" s="5"/>
      <c r="AH25" s="5"/>
      <c r="AI25" s="5"/>
      <c r="AJ25" s="5"/>
      <c r="AK25" s="5"/>
      <c r="AL25" s="5"/>
      <c r="AM25" s="5"/>
      <c r="AN25" s="5"/>
    </row>
    <row r="26" spans="1:40" ht="12.75">
      <c r="A26" s="40" t="s">
        <v>182</v>
      </c>
      <c r="B26" s="40" t="s">
        <v>183</v>
      </c>
      <c r="C26" s="40"/>
      <c r="D26" s="40"/>
      <c r="E26" s="40"/>
      <c r="F26" s="45"/>
      <c r="G26" s="45"/>
      <c r="H26" s="45"/>
      <c r="I26" s="45"/>
      <c r="J26" s="40"/>
      <c r="K26" s="40"/>
      <c r="L26" s="40"/>
      <c r="M26" s="40"/>
      <c r="N26" s="41"/>
      <c r="O26" s="60" t="s">
        <v>65</v>
      </c>
      <c r="P26" s="60"/>
      <c r="Q26" s="60"/>
      <c r="R26" s="60"/>
      <c r="S26" s="37"/>
      <c r="T26" s="37"/>
      <c r="U26" s="37"/>
      <c r="V26" s="37"/>
      <c r="AA26" s="5"/>
      <c r="AB26" s="5"/>
      <c r="AC26" s="5"/>
      <c r="AD26" s="5"/>
      <c r="AE26" s="5"/>
      <c r="AF26" s="5"/>
      <c r="AG26" s="5"/>
      <c r="AH26" s="5"/>
      <c r="AI26" s="5"/>
      <c r="AJ26" s="5"/>
      <c r="AK26" s="5"/>
      <c r="AL26" s="5"/>
      <c r="AM26" s="5"/>
      <c r="AN26" s="5"/>
    </row>
    <row r="27" spans="1:40" ht="12.75">
      <c r="A27" s="40" t="s">
        <v>69</v>
      </c>
      <c r="B27" s="40" t="s">
        <v>179</v>
      </c>
      <c r="C27" s="40"/>
      <c r="D27" s="40"/>
      <c r="E27" s="40"/>
      <c r="F27" s="45"/>
      <c r="G27" s="45"/>
      <c r="H27" s="45"/>
      <c r="I27" s="45"/>
      <c r="J27" s="40"/>
      <c r="K27" s="40"/>
      <c r="L27" s="40"/>
      <c r="M27" s="40"/>
      <c r="N27" s="41"/>
      <c r="O27" s="55" t="s">
        <v>71</v>
      </c>
      <c r="P27" s="55"/>
      <c r="Q27" s="55"/>
      <c r="R27" s="55"/>
      <c r="S27" s="37"/>
      <c r="T27" s="37"/>
      <c r="U27" s="37"/>
      <c r="V27" s="37"/>
      <c r="AA27" s="5"/>
      <c r="AB27" s="5"/>
      <c r="AC27" s="5"/>
      <c r="AD27" s="5"/>
      <c r="AE27" s="5"/>
      <c r="AF27" s="5"/>
      <c r="AG27" s="5"/>
      <c r="AH27" s="5"/>
      <c r="AI27" s="5"/>
      <c r="AJ27" s="5"/>
      <c r="AK27" s="5"/>
      <c r="AL27" s="5"/>
      <c r="AM27" s="5"/>
      <c r="AN27" s="5"/>
    </row>
    <row r="28" spans="1:40" ht="12.75">
      <c r="A28" s="40" t="s">
        <v>72</v>
      </c>
      <c r="B28" s="40" t="s">
        <v>103</v>
      </c>
      <c r="C28" s="40"/>
      <c r="D28" s="40"/>
      <c r="E28" s="40"/>
      <c r="F28" s="45"/>
      <c r="G28" s="45"/>
      <c r="H28" s="45"/>
      <c r="I28" s="45"/>
      <c r="J28" s="40"/>
      <c r="K28" s="40"/>
      <c r="L28" s="40"/>
      <c r="M28" s="40"/>
      <c r="N28" s="41"/>
      <c r="O28" s="56" t="s">
        <v>74</v>
      </c>
      <c r="P28" s="56"/>
      <c r="Q28" s="56"/>
      <c r="R28" s="56"/>
      <c r="S28" s="37"/>
      <c r="T28" s="37"/>
      <c r="U28" s="37"/>
      <c r="V28" s="37"/>
      <c r="AA28" s="5"/>
      <c r="AB28" s="5"/>
      <c r="AC28" s="5"/>
      <c r="AD28" s="5"/>
      <c r="AE28" s="5"/>
      <c r="AF28" s="5"/>
      <c r="AG28" s="5"/>
      <c r="AH28" s="5"/>
      <c r="AI28" s="5"/>
      <c r="AJ28" s="5"/>
      <c r="AK28" s="5"/>
      <c r="AL28" s="5"/>
      <c r="AM28" s="5"/>
      <c r="AN28" s="5"/>
    </row>
  </sheetData>
  <mergeCells count="15">
    <mergeCell ref="A1:AN1"/>
    <mergeCell ref="A2:AN2"/>
    <mergeCell ref="A3:AN3"/>
    <mergeCell ref="O13:R13"/>
    <mergeCell ref="X20:AA20"/>
    <mergeCell ref="O24:R24"/>
    <mergeCell ref="O25:R25"/>
    <mergeCell ref="O14:R14"/>
    <mergeCell ref="O15:R15"/>
    <mergeCell ref="O16:R16"/>
    <mergeCell ref="O17:R17"/>
    <mergeCell ref="O26:R26"/>
    <mergeCell ref="O27:R27"/>
    <mergeCell ref="O28:R28"/>
    <mergeCell ref="O18:R18"/>
  </mergeCells>
  <conditionalFormatting sqref="C11:AF11">
    <cfRule type="cellIs" priority="1" dxfId="0" operator="between" stopIfTrue="1">
      <formula>1</formula>
      <formula>2</formula>
    </cfRule>
    <cfRule type="cellIs" priority="2" dxfId="3" operator="between" stopIfTrue="1">
      <formula>4</formula>
      <formula>6</formula>
    </cfRule>
    <cfRule type="cellIs" priority="3" dxfId="2" operator="equal" stopIfTrue="1">
      <formula>9</formula>
    </cfRule>
  </conditionalFormatting>
  <conditionalFormatting sqref="C22:AF22">
    <cfRule type="cellIs" priority="4" dxfId="0" operator="between" stopIfTrue="1">
      <formula>1</formula>
      <formula>4</formula>
    </cfRule>
    <cfRule type="cellIs" priority="5" dxfId="3" operator="between" stopIfTrue="1">
      <formula>5</formula>
      <formula>8</formula>
    </cfRule>
    <cfRule type="cellIs" priority="6" dxfId="2" operator="equal" stopIfTrue="1">
      <formula>9</formula>
    </cfRule>
  </conditionalFormatting>
  <dataValidations count="2">
    <dataValidation type="list" operator="equal" allowBlank="1" showInputMessage="1" showErrorMessage="1" promptTitle="Ici !" error="Code non utilisé !" sqref="C11:AF11">
      <formula1>$AI$10:$AN$10</formula1>
    </dataValidation>
    <dataValidation type="list" operator="equal" allowBlank="1" showInputMessage="1" showErrorMessage="1" promptTitle="Ici !" error="Code non utilisé !" sqref="C22:AF22">
      <formula1>$AI$21:$AM$21</formula1>
    </dataValidation>
  </dataValidations>
  <printOptions/>
  <pageMargins left="0.7479166666666667" right="0.7479166666666667" top="0.9840277777777777" bottom="0.9840277777777777" header="0.49236111111111114" footer="0.49236111111111114"/>
  <pageSetup fitToHeight="1" fitToWidth="1" horizontalDpi="300" verticalDpi="300" orientation="landscape" paperSize="9"/>
  <headerFooter alignWithMargins="0">
    <oddHeader>&amp;L&amp;"Arial Narrow,Normal"&amp;12Évaluation GS&amp;C&amp;"Arial Narrow,Normal"&amp;12Octobre 2008&amp;R&amp;"Arial Narrow,Normal"&amp;12Colombes I</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IA92</cp:lastModifiedBy>
  <dcterms:modified xsi:type="dcterms:W3CDTF">2009-10-01T15:01:16Z</dcterms:modified>
  <cp:category/>
  <cp:version/>
  <cp:contentType/>
  <cp:contentStatus/>
</cp:coreProperties>
</file>